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tabRatio="808" activeTab="0"/>
  </bookViews>
  <sheets>
    <sheet name="Pilot 2 out" sheetId="1" r:id="rId1"/>
    <sheet name="Sea voyage (2)" sheetId="2" r:id="rId2"/>
    <sheet name="Sea voyage (3)" sheetId="3" r:id="rId3"/>
    <sheet name="Sea voyage (4)" sheetId="4" r:id="rId4"/>
    <sheet name="Sea voyage (5)" sheetId="5" r:id="rId5"/>
    <sheet name="Sea voyage (6)" sheetId="6" r:id="rId6"/>
    <sheet name="Pilot 1 out" sheetId="7" r:id="rId7"/>
    <sheet name="COMMENTS (2)" sheetId="8" r:id="rId8"/>
    <sheet name="Rep-Form" sheetId="9" r:id="rId9"/>
    <sheet name="Communic.Comments (2)" sheetId="10" r:id="rId10"/>
    <sheet name="Call.GalvElTab" sheetId="11" r:id="rId11"/>
    <sheet name="COMMENTS (3)" sheetId="12" r:id="rId12"/>
    <sheet name="CallHstnCurac" sheetId="13" r:id="rId13"/>
    <sheet name="Note (2)" sheetId="14" r:id="rId14"/>
    <sheet name="Note" sheetId="15" r:id="rId15"/>
    <sheet name="Note (3)" sheetId="16" r:id="rId16"/>
    <sheet name="Note (4)" sheetId="17" r:id="rId17"/>
    <sheet name="Tide USA" sheetId="18" r:id="rId18"/>
    <sheet name="Indexes (2)" sheetId="19" r:id="rId19"/>
    <sheet name="Nav.warn" sheetId="20" r:id="rId20"/>
  </sheets>
  <definedNames>
    <definedName name="_xlnm.Print_Area" localSheetId="10">'Call.GalvElTab'!$A$1:$K$59</definedName>
    <definedName name="_xlnm.Print_Area" localSheetId="12">'CallHstnCurac'!$A$1:$K$59</definedName>
    <definedName name="_xlnm.Print_Area" localSheetId="7">'COMMENTS (2)'!$A$1:$I$40</definedName>
    <definedName name="_xlnm.Print_Area" localSheetId="11">'COMMENTS (3)'!$A$1:$I$40</definedName>
    <definedName name="_xlnm.Print_Area" localSheetId="9">'Communic.Comments (2)'!$A$1:$K$59</definedName>
    <definedName name="_xlnm.Print_Area" localSheetId="18">'Indexes (2)'!$A$1:$K$45</definedName>
    <definedName name="_xlnm.Print_Area" localSheetId="19">'Nav.warn'!$A$1:$H$32</definedName>
    <definedName name="_xlnm.Print_Area" localSheetId="14">'Note'!$A$1:$H$58</definedName>
    <definedName name="_xlnm.Print_Area" localSheetId="13">'Note (2)'!$A$1:$H$58</definedName>
    <definedName name="_xlnm.Print_Area" localSheetId="15">'Note (3)'!$A$1:$H$58</definedName>
    <definedName name="_xlnm.Print_Area" localSheetId="16">'Note (4)'!$A$1:$H$58</definedName>
    <definedName name="_xlnm.Print_Area" localSheetId="6">'Pilot 1 out'!$A$1:$I$94</definedName>
    <definedName name="_xlnm.Print_Area" localSheetId="0">'Pilot 2 out'!$A$1:$I$67</definedName>
    <definedName name="_xlnm.Print_Area" localSheetId="8">'Rep-Form'!$A$1:$I$60</definedName>
    <definedName name="_xlnm.Print_Area" localSheetId="1">'Sea voyage (2)'!$A$1:$K$76</definedName>
    <definedName name="_xlnm.Print_Area" localSheetId="2">'Sea voyage (3)'!$A$1:$K$76</definedName>
    <definedName name="_xlnm.Print_Area" localSheetId="3">'Sea voyage (4)'!$A$1:$K$76</definedName>
    <definedName name="_xlnm.Print_Area" localSheetId="4">'Sea voyage (5)'!$A$1:$K$76</definedName>
    <definedName name="_xlnm.Print_Area" localSheetId="5">'Sea voyage (6)'!$A$1:$K$76</definedName>
    <definedName name="_xlnm.Print_Area" localSheetId="17">'Tide USA'!$A$1:$I$50</definedName>
  </definedNames>
  <calcPr fullCalcOnLoad="1"/>
</workbook>
</file>

<file path=xl/sharedStrings.xml><?xml version="1.0" encoding="utf-8"?>
<sst xmlns="http://schemas.openxmlformats.org/spreadsheetml/2006/main" count="1125" uniqueCount="515">
  <si>
    <t xml:space="preserve">     Voyage No:</t>
  </si>
  <si>
    <t>From:</t>
  </si>
  <si>
    <t xml:space="preserve">   To:</t>
  </si>
  <si>
    <t>Latitude</t>
  </si>
  <si>
    <t>Longitude</t>
  </si>
  <si>
    <t>Bearing</t>
  </si>
  <si>
    <t>Distance</t>
  </si>
  <si>
    <t>To Go</t>
  </si>
  <si>
    <t>TTG</t>
  </si>
  <si>
    <t>Remarks</t>
  </si>
  <si>
    <t xml:space="preserve"> hours</t>
  </si>
  <si>
    <t>hours</t>
  </si>
  <si>
    <t>days</t>
  </si>
  <si>
    <t>Approved by MASTER:</t>
  </si>
  <si>
    <t>Berth  to  Pilot:</t>
  </si>
  <si>
    <t>Pilot to Pilot :</t>
  </si>
  <si>
    <t xml:space="preserve">GPS </t>
  </si>
  <si>
    <t>N</t>
  </si>
  <si>
    <t xml:space="preserve"> To:</t>
  </si>
  <si>
    <t xml:space="preserve">   Voyage No:</t>
  </si>
  <si>
    <t>2nd  Officer:</t>
  </si>
  <si>
    <t>average speed:</t>
  </si>
  <si>
    <t>pilot to pilot  TTG:</t>
  </si>
  <si>
    <t>Pilot to Berth:</t>
  </si>
  <si>
    <t>LPG/C   'NORGAS DISCOVERER'</t>
  </si>
  <si>
    <t>AVERAGE  SPEED:</t>
  </si>
  <si>
    <t xml:space="preserve">       PASSAGE    PLAN</t>
  </si>
  <si>
    <t>The  following  publications  were  used:</t>
  </si>
  <si>
    <t>Admiralty  List of Radio Signals.</t>
  </si>
  <si>
    <t>Admiralty  Tide  Tables.</t>
  </si>
  <si>
    <t>Guide   To  Port  Entry.</t>
  </si>
  <si>
    <t>The following  charts  were  used:</t>
  </si>
  <si>
    <t>SPEED  =  15,0 knots</t>
  </si>
  <si>
    <t>Zone  Time:</t>
  </si>
  <si>
    <t>29'18,7 N</t>
  </si>
  <si>
    <t>94'36,7 W</t>
  </si>
  <si>
    <t>NOTES</t>
  </si>
  <si>
    <t>No of  LEG</t>
  </si>
  <si>
    <t>Course</t>
  </si>
  <si>
    <t>Frequency Fix Position</t>
  </si>
  <si>
    <t>Buoys R'8' , G'7'. Beam</t>
  </si>
  <si>
    <t>Buoys R'10' , G'9'. Beam</t>
  </si>
  <si>
    <t>Buoy  R'16'.  Stside Beam. Bell.</t>
  </si>
  <si>
    <t>Buoys R'18' , G'1'. Beam</t>
  </si>
  <si>
    <t>Buoy  G'25'.  Portside  Beam</t>
  </si>
  <si>
    <t>Buoys R'52' , G'51'. Beam</t>
  </si>
  <si>
    <t>Buoys R'76' , G'75'. Beam</t>
  </si>
  <si>
    <t>Buoy RW Q.R. 24 ft. Beam</t>
  </si>
  <si>
    <t>Buoy  R'94'. Stside Beam</t>
  </si>
  <si>
    <t>Buoy RW'. Stside Beam</t>
  </si>
  <si>
    <t>Buoy  G'101'.Portside  Beam</t>
  </si>
  <si>
    <t>Buoy  R'102'.Stside Nearly Beam</t>
  </si>
  <si>
    <t>Buoy  R'104'.Stside Beam</t>
  </si>
  <si>
    <t>Passing  under  the  BRIDGE.</t>
  </si>
  <si>
    <t>Stside nearly Beam. Buoy  R '106'.</t>
  </si>
  <si>
    <t>Stside nearly Beam. Buoy  R '108'.</t>
  </si>
  <si>
    <t>Pilot orders.</t>
  </si>
  <si>
    <t>Stside Beam. Buoy R '114'.</t>
  </si>
  <si>
    <t>Nearly beam. Portside. Buoy G '115A'.</t>
  </si>
  <si>
    <t>Nearly beam. Portside. Buoy G '117'.</t>
  </si>
  <si>
    <t>Nearly beam. Stside. Buoy R '122'.</t>
  </si>
  <si>
    <t>Nearly beam.  Portside. Buoy G '123'.</t>
  </si>
  <si>
    <t>Nearly beam. Portside. Buoy G '125A'.</t>
  </si>
  <si>
    <t>Nearly beam. Stside. Buoy R '130'.</t>
  </si>
  <si>
    <t>Beam. Stside. Buoy R '132'.</t>
  </si>
  <si>
    <t>danger</t>
  </si>
  <si>
    <t>position</t>
  </si>
  <si>
    <t>course</t>
  </si>
  <si>
    <t>chart</t>
  </si>
  <si>
    <t>range</t>
  </si>
  <si>
    <t xml:space="preserve">         </t>
  </si>
  <si>
    <t xml:space="preserve"> </t>
  </si>
  <si>
    <t xml:space="preserve">Note:     </t>
  </si>
  <si>
    <t xml:space="preserve">  </t>
  </si>
  <si>
    <t>Studied and understood:</t>
  </si>
  <si>
    <t>Ch.off.</t>
  </si>
  <si>
    <t>3rd.off.</t>
  </si>
  <si>
    <t>Berth to berth</t>
  </si>
  <si>
    <t>might be unseen in radar .</t>
  </si>
  <si>
    <t>COMMENTS</t>
  </si>
  <si>
    <t>During all leg fix position at least 30 min.</t>
  </si>
  <si>
    <t xml:space="preserve">      Hours</t>
  </si>
  <si>
    <t>Use facsmile  charts.</t>
  </si>
  <si>
    <t>Check the latest Weather  forecasts  from Sat-C and  NAVTEX.</t>
  </si>
  <si>
    <t>WARNING : Keep sharp lookout. Remember : small crafts</t>
  </si>
  <si>
    <t>Pay attention to fishing vessels.</t>
  </si>
  <si>
    <t>29.18.3N</t>
  </si>
  <si>
    <t>094.37.3W</t>
  </si>
  <si>
    <t xml:space="preserve"> NOTE: </t>
  </si>
  <si>
    <t>LPG/C 'NORGAS DISCOVERER'</t>
  </si>
  <si>
    <t>Inner Bar Channel</t>
  </si>
  <si>
    <t>Outer Bar Channel</t>
  </si>
  <si>
    <t>Barbours Cut Crossing</t>
  </si>
  <si>
    <t>Brackwell Peninsula</t>
  </si>
  <si>
    <t>Baytown Bridge</t>
  </si>
  <si>
    <t>Passing Baytown Bridge</t>
  </si>
  <si>
    <t>Alexander Island</t>
  </si>
  <si>
    <t>Exxon Oil Company</t>
  </si>
  <si>
    <t>Baytown Blend</t>
  </si>
  <si>
    <t>Bridge passed.</t>
  </si>
  <si>
    <t>Spilmans Island</t>
  </si>
  <si>
    <t>Varren Petroleum Co</t>
  </si>
  <si>
    <t>Todd Ship Yard Co</t>
  </si>
  <si>
    <t>mark  150</t>
  </si>
  <si>
    <t>mark  146</t>
  </si>
  <si>
    <t>Oil Tank Berth</t>
  </si>
  <si>
    <t>Georgia Pacific Ship Dock</t>
  </si>
  <si>
    <t>Shell Oil Co</t>
  </si>
  <si>
    <r>
      <t xml:space="preserve">SPECIAL NOTES: </t>
    </r>
    <r>
      <rPr>
        <sz val="9"/>
        <rFont val="Courier New Cyr"/>
        <family val="0"/>
      </rPr>
      <t xml:space="preserve">During Pilotage check position without interraption and fix  </t>
    </r>
    <r>
      <rPr>
        <b/>
        <sz val="9"/>
        <rFont val="Courier New Cyr"/>
        <family val="0"/>
      </rPr>
      <t>every 3 - 5 min.</t>
    </r>
  </si>
  <si>
    <t>Charts</t>
  </si>
  <si>
    <t xml:space="preserve">buoys   "25" / " 26 " </t>
  </si>
  <si>
    <t xml:space="preserve">buoy    "18" </t>
  </si>
  <si>
    <t xml:space="preserve">buoys   "P" /  "16" </t>
  </si>
  <si>
    <t>buoys   "9" /  "10"</t>
  </si>
  <si>
    <t xml:space="preserve">buoys   "7" / "8" </t>
  </si>
  <si>
    <t xml:space="preserve">Red Fish Bar begin.       </t>
  </si>
  <si>
    <t xml:space="preserve">Bolivar Road Channel.     </t>
  </si>
  <si>
    <t>buoys   "51" / "52"</t>
  </si>
  <si>
    <t>buoys   "75" / "76"</t>
  </si>
  <si>
    <t>buoys   "91" / "92"</t>
  </si>
  <si>
    <t>buoys   "93" / "94"</t>
  </si>
  <si>
    <t>buoys   "99" / "100"</t>
  </si>
  <si>
    <t>buoy   "101"</t>
  </si>
  <si>
    <t>buoy   "102"</t>
  </si>
  <si>
    <t>buoy   "106"</t>
  </si>
  <si>
    <t>buoys   "107" / "108"</t>
  </si>
  <si>
    <t>buoy   "111"</t>
  </si>
  <si>
    <t>buoy   "112" /  tower "B"</t>
  </si>
  <si>
    <t>Lower Peggy's Lake</t>
  </si>
  <si>
    <t>buoys   "114" / "115"</t>
  </si>
  <si>
    <t>buoys   "115a" / "116"</t>
  </si>
  <si>
    <t>buoys   "117" / "118"</t>
  </si>
  <si>
    <t>buoys   "121" / "122"</t>
  </si>
  <si>
    <t>buoys   "123" / "124"</t>
  </si>
  <si>
    <t>buoys   "125a" / "126"</t>
  </si>
  <si>
    <t>Lynchburg Landing</t>
  </si>
  <si>
    <t>San Jacinto River</t>
  </si>
  <si>
    <t>buoy   "128"</t>
  </si>
  <si>
    <t>Barge fleeting Area</t>
  </si>
  <si>
    <t>buoys   "130" / "131"</t>
  </si>
  <si>
    <t>buoys   "133" / "134</t>
  </si>
  <si>
    <t>buoy   "136"</t>
  </si>
  <si>
    <t>Jasintoport Terminal</t>
  </si>
  <si>
    <t>buoy   "139"</t>
  </si>
  <si>
    <t>buoy   "142"</t>
  </si>
  <si>
    <t>buoy   "127"</t>
  </si>
  <si>
    <t>buoy   "146"</t>
  </si>
  <si>
    <t>buoy   "152"</t>
  </si>
  <si>
    <t>buoy    "160".</t>
  </si>
  <si>
    <t>53.59.5N</t>
  </si>
  <si>
    <t>008.10.0E</t>
  </si>
  <si>
    <t>CALL</t>
  </si>
  <si>
    <t>Designator</t>
  </si>
  <si>
    <t>A</t>
  </si>
  <si>
    <t>B</t>
  </si>
  <si>
    <t>C</t>
  </si>
  <si>
    <t>D</t>
  </si>
  <si>
    <t>E</t>
  </si>
  <si>
    <t>True course</t>
  </si>
  <si>
    <t>F</t>
  </si>
  <si>
    <t>Speed</t>
  </si>
  <si>
    <t>G</t>
  </si>
  <si>
    <t>Last port of call</t>
  </si>
  <si>
    <t>I</t>
  </si>
  <si>
    <t>Destination</t>
  </si>
  <si>
    <t>M</t>
  </si>
  <si>
    <t>VHF channel guarded</t>
  </si>
  <si>
    <t>O</t>
  </si>
  <si>
    <t>Maximum present draught</t>
  </si>
  <si>
    <t>P</t>
  </si>
  <si>
    <t>Defects, restrictions</t>
  </si>
  <si>
    <t>Q</t>
  </si>
  <si>
    <t>X</t>
  </si>
  <si>
    <t>Any other information</t>
  </si>
  <si>
    <t>Type and quantity of cargo</t>
  </si>
  <si>
    <t xml:space="preserve">              REPORTING</t>
  </si>
  <si>
    <t>53.59.6N</t>
  </si>
  <si>
    <t>008.19.0E</t>
  </si>
  <si>
    <t>59.57.8N</t>
  </si>
  <si>
    <t>008.35.6E</t>
  </si>
  <si>
    <t>N. Jasevics</t>
  </si>
  <si>
    <t>Pay attention to fishing boats at all time.</t>
  </si>
  <si>
    <t xml:space="preserve">        PASSAGE  PLAN</t>
  </si>
  <si>
    <t>Admiralty  List  of  Lights and Fog Signals.</t>
  </si>
  <si>
    <t>Sailing Directions.</t>
  </si>
  <si>
    <t>Ocean Passage for the World.   NP136</t>
  </si>
  <si>
    <t>Info required</t>
  </si>
  <si>
    <t>TSS / VTS</t>
  </si>
  <si>
    <t>TSS / VTS  1</t>
  </si>
  <si>
    <t>TSS / VTS  2</t>
  </si>
  <si>
    <t>TSS / VTS  3</t>
  </si>
  <si>
    <t>TSS / VTS  4</t>
  </si>
  <si>
    <t>VHF channel</t>
  </si>
  <si>
    <t>Date, time</t>
  </si>
  <si>
    <t>Latitude, longitude</t>
  </si>
  <si>
    <t>True bearing and distance</t>
  </si>
  <si>
    <t>Vessel's name, call sign</t>
  </si>
  <si>
    <t>Flag, port of registry</t>
  </si>
  <si>
    <t>Gross tonnage</t>
  </si>
  <si>
    <t>Agent at port</t>
  </si>
  <si>
    <t>Owner</t>
  </si>
  <si>
    <t>Oficial No</t>
  </si>
  <si>
    <t>IMO No</t>
  </si>
  <si>
    <t>MMSI</t>
  </si>
  <si>
    <t>"Jobourg Traffic"</t>
  </si>
  <si>
    <t>NP 287 (1)  A 1005  p. 4</t>
  </si>
  <si>
    <t>TSS in the Strait of Dover</t>
  </si>
  <si>
    <t>"Gris - Nez Traffic"</t>
  </si>
  <si>
    <r>
      <t xml:space="preserve">16,  </t>
    </r>
    <r>
      <rPr>
        <b/>
        <u val="single"/>
        <sz val="12"/>
        <rFont val="Courier New Cyr"/>
        <family val="0"/>
      </rPr>
      <t>13,</t>
    </r>
    <r>
      <rPr>
        <b/>
        <sz val="12"/>
        <rFont val="Courier New Cyr"/>
        <family val="0"/>
      </rPr>
      <t xml:space="preserve">  80</t>
    </r>
  </si>
  <si>
    <t>VTS German Bight</t>
  </si>
  <si>
    <t>"German Bight Traffic"</t>
  </si>
  <si>
    <t>(79 - W part,  80 - E part)</t>
  </si>
  <si>
    <t>NP 287(1)  B 1460  p.140</t>
  </si>
  <si>
    <r>
      <t xml:space="preserve">16,  </t>
    </r>
    <r>
      <rPr>
        <b/>
        <u val="single"/>
        <sz val="12"/>
        <rFont val="Courier New Cyr"/>
        <family val="0"/>
      </rPr>
      <t>13,</t>
    </r>
    <r>
      <rPr>
        <b/>
        <sz val="12"/>
        <rFont val="Courier New Cyr"/>
        <family val="0"/>
      </rPr>
      <t xml:space="preserve">  79</t>
    </r>
  </si>
  <si>
    <r>
      <t xml:space="preserve">16,  79, </t>
    </r>
    <r>
      <rPr>
        <b/>
        <u val="single"/>
        <sz val="12"/>
        <rFont val="Courier New Cyr"/>
        <family val="0"/>
      </rPr>
      <t xml:space="preserve"> 80</t>
    </r>
  </si>
  <si>
    <t>Norgas Discoverer,  ELVV5</t>
  </si>
  <si>
    <t>Liberia,  Monrovia</t>
  </si>
  <si>
    <t>7173,0</t>
  </si>
  <si>
    <t xml:space="preserve"> FORECAST     and       NAVIGATIONAL  WARNINGS</t>
  </si>
  <si>
    <r>
      <t>At least every 15 min.</t>
    </r>
    <r>
      <rPr>
        <b/>
        <sz val="8"/>
        <rFont val="Courier New Cyr"/>
        <family val="0"/>
      </rPr>
      <t xml:space="preserve"> Pay attention to crossing vessels. </t>
    </r>
  </si>
  <si>
    <t>Every 30 min. Keep sharp lookout for small crafts and fishing boats.</t>
  </si>
  <si>
    <t>Norgas Carriers</t>
  </si>
  <si>
    <r>
      <t>from</t>
    </r>
    <r>
      <rPr>
        <i/>
        <sz val="12"/>
        <rFont val="Courier New Cyr"/>
        <family val="0"/>
      </rPr>
      <t xml:space="preserve"> land/sea mark</t>
    </r>
  </si>
  <si>
    <r>
      <t xml:space="preserve">     NOTE :</t>
    </r>
    <r>
      <rPr>
        <sz val="12"/>
        <rFont val="Courier New Cyr"/>
        <family val="0"/>
      </rPr>
      <t xml:space="preserve">      In addition to reporting, Vessel should maintain a continuons listening watch on</t>
    </r>
  </si>
  <si>
    <t xml:space="preserve">     PARALLEL    INDEXES .</t>
  </si>
  <si>
    <t>When the Pilot away and during first 5 nm check and position at least every 15 min.</t>
  </si>
  <si>
    <t>might be unseen in radar . Pay attention to crossing vessels.</t>
  </si>
  <si>
    <t xml:space="preserve">     COMMUNICATIONS       COMMENTS</t>
  </si>
  <si>
    <t>"Dover Coastguard"</t>
  </si>
  <si>
    <t>"Portland Coastguard"</t>
  </si>
  <si>
    <t>TSS Off Ushant</t>
  </si>
  <si>
    <t>"Ouessant Traffic"</t>
  </si>
  <si>
    <r>
      <t xml:space="preserve">16, </t>
    </r>
    <r>
      <rPr>
        <b/>
        <u val="single"/>
        <sz val="12"/>
        <rFont val="Courier New Cyr"/>
        <family val="0"/>
      </rPr>
      <t xml:space="preserve"> 69</t>
    </r>
  </si>
  <si>
    <r>
      <t xml:space="preserve">16,  </t>
    </r>
    <r>
      <rPr>
        <b/>
        <u val="single"/>
        <sz val="12"/>
        <rFont val="Courier New Cyr"/>
        <family val="0"/>
      </rPr>
      <t>69</t>
    </r>
    <r>
      <rPr>
        <b/>
        <sz val="12"/>
        <rFont val="Courier New Cyr"/>
        <family val="0"/>
      </rPr>
      <t>,  67,  80,  11</t>
    </r>
  </si>
  <si>
    <t>TSS Off Casquets</t>
  </si>
  <si>
    <t>(LT- GMT)</t>
  </si>
  <si>
    <t xml:space="preserve">Keep good lookout during passing. </t>
  </si>
  <si>
    <t>P. Kolomyitsev</t>
  </si>
  <si>
    <t>V. Orlovs</t>
  </si>
  <si>
    <t>Report to appropriate Shore Station at time crossing Reporting Line.</t>
  </si>
  <si>
    <t xml:space="preserve">  PASSAGE    PLAN</t>
  </si>
  <si>
    <t>Crew  21</t>
  </si>
  <si>
    <t>TSS Off Finisterre</t>
  </si>
  <si>
    <t>"Finisterre Trafico"</t>
  </si>
  <si>
    <t>16,  11,  74</t>
  </si>
  <si>
    <t>287 (1)  B 5010  p.293</t>
  </si>
  <si>
    <t>VTS of Gibraltar (Tarifa)</t>
  </si>
  <si>
    <t>"Tarifa Trafico"</t>
  </si>
  <si>
    <t>16,  10,  67</t>
  </si>
  <si>
    <t>NP 287 (1)  B 5250  p. 296</t>
  </si>
  <si>
    <t>Maas  TSS</t>
  </si>
  <si>
    <t>"Maas  Approach"</t>
  </si>
  <si>
    <t>NP 287 (1)  B 1060  p. 112</t>
  </si>
  <si>
    <t>Pay attention to crossing vessels.</t>
  </si>
  <si>
    <t>Galewarning :</t>
  </si>
  <si>
    <t>Navigational Warnings :</t>
  </si>
  <si>
    <t>Temporary and Preliminary Notices :</t>
  </si>
  <si>
    <t>Currents.</t>
  </si>
  <si>
    <t>PILOTAGE  2</t>
  </si>
  <si>
    <t>Cabo de Gata</t>
  </si>
  <si>
    <t>L. Tjutjunovs</t>
  </si>
  <si>
    <t>Grangemouth, UK</t>
  </si>
  <si>
    <t>Lavera, France</t>
  </si>
  <si>
    <t>7.80 m</t>
  </si>
  <si>
    <t>Butane, 4308 mt</t>
  </si>
  <si>
    <t>UN 1011</t>
  </si>
  <si>
    <t>"Gata Trafico"</t>
  </si>
  <si>
    <r>
      <t xml:space="preserve">16,  10,  </t>
    </r>
    <r>
      <rPr>
        <b/>
        <u val="single"/>
        <sz val="12"/>
        <rFont val="Courier New Cyr"/>
        <family val="0"/>
      </rPr>
      <t>74</t>
    </r>
  </si>
  <si>
    <t>NP 287 (1)  B 5418  p. 298</t>
  </si>
  <si>
    <t>Golfe de Fos</t>
  </si>
  <si>
    <t>"Fos Port Control"</t>
  </si>
  <si>
    <r>
      <t>12</t>
    </r>
    <r>
      <rPr>
        <b/>
        <sz val="12"/>
        <rFont val="Courier New Cyr"/>
        <family val="0"/>
      </rPr>
      <t>,  73</t>
    </r>
  </si>
  <si>
    <t>NP 287 (1)  B 5640  p.</t>
  </si>
  <si>
    <t>Publication</t>
  </si>
  <si>
    <t>Bonifacio Strait</t>
  </si>
  <si>
    <t>"Bonifacio Traffic"</t>
  </si>
  <si>
    <t>16,  10</t>
  </si>
  <si>
    <t>NP 287 (1)  B 5995  p. 308</t>
  </si>
  <si>
    <t xml:space="preserve">                   VHF Ch 16 and the main calling frequencies of the relevant shore station, together</t>
  </si>
  <si>
    <t xml:space="preserve">                   with VHF Ch 80 for Jobourg Traffic, when entering designated area.</t>
  </si>
  <si>
    <t>NP 202-00</t>
  </si>
  <si>
    <t>Mariner's Handbook.  NP 100</t>
  </si>
  <si>
    <t>During all leg fix position at least 1 hour.</t>
  </si>
  <si>
    <r>
      <t>At least every 30 min.</t>
    </r>
    <r>
      <rPr>
        <b/>
        <sz val="8"/>
        <rFont val="Courier New Cyr"/>
        <family val="0"/>
      </rPr>
      <t xml:space="preserve"> Pay attention to crossing vessels. </t>
    </r>
  </si>
  <si>
    <t>Every hour. Keep sharp lookout for small crafts and fishing boats.</t>
  </si>
  <si>
    <t>NP 82(J)</t>
  </si>
  <si>
    <t>might be unseen in radar . Pay attention to overtaking and crossing vessels.</t>
  </si>
  <si>
    <t xml:space="preserve">Check and fix position every 2 hours. </t>
  </si>
  <si>
    <t>Houston</t>
  </si>
  <si>
    <t>27.49.3N</t>
  </si>
  <si>
    <t>092.32.8W</t>
  </si>
  <si>
    <t>HOUSTON</t>
  </si>
  <si>
    <t>Pilot.</t>
  </si>
  <si>
    <t>( NP 287(2)  H 3160  page 192)</t>
  </si>
  <si>
    <t>CALL :                 "Houston Pilot"</t>
  </si>
  <si>
    <t xml:space="preserve">LOCATION : </t>
  </si>
  <si>
    <t>FREQUENCY :   VHF Ch 74,  14</t>
  </si>
  <si>
    <t>HOURS :              H 24</t>
  </si>
  <si>
    <t xml:space="preserve">PROCEDURE :  </t>
  </si>
  <si>
    <t xml:space="preserve">  Pilot boards near Galveston Bay Entrance Channel Approach  Lt buoy "GB".</t>
  </si>
  <si>
    <t>Pilotage.</t>
  </si>
  <si>
    <t>Houston - Pilot Station.</t>
  </si>
  <si>
    <t>All pilotage courses are laid down on the BA Charts 3183, 3186, 3187, 3188.</t>
  </si>
  <si>
    <t>During all leg fix position at least every 2 hours.</t>
  </si>
  <si>
    <t>Vince Bayou</t>
  </si>
  <si>
    <t>TPC berth</t>
  </si>
  <si>
    <t>Coast Guard.  Clinton Park</t>
  </si>
  <si>
    <t xml:space="preserve"> Bridge passed.</t>
  </si>
  <si>
    <t>HOUSTON TURNING  BASIN.</t>
  </si>
  <si>
    <t>Houston Pilot</t>
  </si>
  <si>
    <t>Dynegy Berth</t>
  </si>
  <si>
    <t>TIDES   &amp;   CURRENTS</t>
  </si>
  <si>
    <t>Tides.</t>
  </si>
  <si>
    <t>The diurnal range of tide at Galveston Bay Entrance at the S jetty is 2,0 feet. The effect of</t>
  </si>
  <si>
    <t>the wind on the water level in this part of the Gulf and adjoining bays may be considerable.</t>
  </si>
  <si>
    <t>A level 2 to 4 feet above mean low tide may result from a strong wind blowing continuously</t>
  </si>
  <si>
    <t>for several days from the E and SE. A strong wind blowing steadily from the N for several</t>
  </si>
  <si>
    <t xml:space="preserve">days may lower the water to a level 2 or 3 feet below mean low tide. </t>
  </si>
  <si>
    <t>The currents are also modified frequently by the winds. E or SE winds may cause a</t>
  </si>
  <si>
    <t>continuous flood current between the jetties at the entrance for a period of a day or more,</t>
  </si>
  <si>
    <t>and W or NW winds sometimes set up a continuous outgoing current for a similar period.</t>
  </si>
  <si>
    <t xml:space="preserve">The average velocity of the current between the jetties at strength is 1,7 knots on the </t>
  </si>
  <si>
    <t>flood  and  2,3 knots on the  ebb.</t>
  </si>
  <si>
    <t xml:space="preserve"> ITC berth.  PAK  TANK               Ch. 3188</t>
  </si>
  <si>
    <t>Bayport Ship Channel.                   Ch. 3186</t>
  </si>
  <si>
    <t>Houston Ship Channel.                        Ch. 3186</t>
  </si>
  <si>
    <t>Texas City Channel.                            Ch. 3183</t>
  </si>
  <si>
    <t xml:space="preserve"> buoy   "GB"   Pilot St.                     Ch. 3183</t>
  </si>
  <si>
    <t>111 / B</t>
  </si>
  <si>
    <t xml:space="preserve">PILOTAGE 1 </t>
  </si>
  <si>
    <t>Barbours Cut.                                Ch. 3187</t>
  </si>
  <si>
    <t>Barge Channel                            Ch. 3187</t>
  </si>
  <si>
    <t>El Tablazo</t>
  </si>
  <si>
    <t>29.18.0N</t>
  </si>
  <si>
    <t>094.37.7W</t>
  </si>
  <si>
    <t>29.16.57N</t>
  </si>
  <si>
    <t>094.36.5W</t>
  </si>
  <si>
    <t>29.08.7N</t>
  </si>
  <si>
    <t>094.26.7W</t>
  </si>
  <si>
    <t>29.08.2N</t>
  </si>
  <si>
    <t>094.21.7W</t>
  </si>
  <si>
    <t>28.12.5</t>
  </si>
  <si>
    <t>092.52.75W</t>
  </si>
  <si>
    <t>Gulf of Mexico</t>
  </si>
  <si>
    <t>Safety Fairway</t>
  </si>
  <si>
    <t>23.45.0N</t>
  </si>
  <si>
    <t>087.00.0W</t>
  </si>
  <si>
    <t>21.40.0N</t>
  </si>
  <si>
    <t>085.10.0W</t>
  </si>
  <si>
    <t>North of Yucatan</t>
  </si>
  <si>
    <t>Cabo San Antonio</t>
  </si>
  <si>
    <t>Pedro Bank</t>
  </si>
  <si>
    <t>Cabo Chichibacoa</t>
  </si>
  <si>
    <t>16.40.0N</t>
  </si>
  <si>
    <t>079.05.0W</t>
  </si>
  <si>
    <t>12.33.0N</t>
  </si>
  <si>
    <t>071.08.0W</t>
  </si>
  <si>
    <t>11.40.8</t>
  </si>
  <si>
    <t>070.15.8W</t>
  </si>
  <si>
    <t>Pilot San Carlos</t>
  </si>
  <si>
    <t>Berth El Tablazo</t>
  </si>
  <si>
    <t>Pilot Embarkation place     ch. 1963</t>
  </si>
  <si>
    <t>buoy  "B 58"</t>
  </si>
  <si>
    <t>Entrance of Canal Exterior    ch. 1519</t>
  </si>
  <si>
    <t>mark  "T 52"    ch. 1517</t>
  </si>
  <si>
    <t>NP 287 (2),  NP 282,</t>
  </si>
  <si>
    <t>NP 286 (2),   NP 285,</t>
  </si>
  <si>
    <t>NP 283 (2)</t>
  </si>
  <si>
    <t>NP 281 (2)</t>
  </si>
  <si>
    <t>NPs    69A,  7A.</t>
  </si>
  <si>
    <t>- 04.00</t>
  </si>
  <si>
    <t xml:space="preserve">3188, 3187, 3186, 3183, 3854, 3850, 4401, 1220, 1218, 4402,  </t>
  </si>
  <si>
    <t>2194, 1963, 1519, 1517, 1524.</t>
  </si>
  <si>
    <t>During all leg fix position at least every 15 min.</t>
  </si>
  <si>
    <t>During all leg fix position at least every 10 min.</t>
  </si>
  <si>
    <t>During all leg fix position at least every hour. Keep sharp lookout.</t>
  </si>
  <si>
    <t>During all leg fix position every hour.</t>
  </si>
  <si>
    <t xml:space="preserve">Galveston Bay Entrance.  </t>
  </si>
  <si>
    <t>Gulf  of  Mexico.        NP 69A</t>
  </si>
  <si>
    <t>San Carlos Pilot - El Tablazo</t>
  </si>
  <si>
    <t>All pilotage courses are laid down on the BA Charts: 1963, 2194, 1519, 1517, 1524.</t>
  </si>
  <si>
    <t>Piloto San Carlos</t>
  </si>
  <si>
    <t>( NP 286(2)  H 1670, H 1660  page 417)</t>
  </si>
  <si>
    <t>SE end of Isla de San Carlos.</t>
  </si>
  <si>
    <t xml:space="preserve">FREQUENCY :   </t>
  </si>
  <si>
    <t>VHF ch. 16,  12,  14</t>
  </si>
  <si>
    <t>1) Vessel should send ETA at EM Lt buoy 72h and48h in advance</t>
  </si>
  <si>
    <t xml:space="preserve">and request permission to enter Canal Exterior 24h and 12h in advance </t>
  </si>
  <si>
    <r>
      <t>through Curasao (</t>
    </r>
    <r>
      <rPr>
        <i/>
        <sz val="12"/>
        <rFont val="Courier New Cyr"/>
        <family val="0"/>
      </rPr>
      <t>PJC</t>
    </r>
    <r>
      <rPr>
        <b/>
        <i/>
        <sz val="12"/>
        <rFont val="Courier New Cyr"/>
        <family val="0"/>
      </rPr>
      <t xml:space="preserve">). </t>
    </r>
  </si>
  <si>
    <t>2) Pilot boards off Punta Guaranao, within the embarking/disembarking</t>
  </si>
  <si>
    <t>zone on chart.</t>
  </si>
  <si>
    <t>29-18.9n</t>
  </si>
  <si>
    <t>094-38.4w</t>
  </si>
  <si>
    <t>29-08.7n</t>
  </si>
  <si>
    <t>094-26.7n</t>
  </si>
  <si>
    <t>29-08.3n</t>
  </si>
  <si>
    <t>094-21.5w</t>
  </si>
  <si>
    <t>095</t>
  </si>
  <si>
    <t>TSS/Precautionary Area</t>
  </si>
  <si>
    <t>28-12.5n</t>
  </si>
  <si>
    <t>092-52.5w</t>
  </si>
  <si>
    <t>27-52.0n</t>
  </si>
  <si>
    <t>092-35.0w</t>
  </si>
  <si>
    <t>21-40.0n</t>
  </si>
  <si>
    <t>085-30.0w</t>
  </si>
  <si>
    <t>Yucatan Channel4401</t>
  </si>
  <si>
    <t>16-40.0n</t>
  </si>
  <si>
    <t>079-05.0w</t>
  </si>
  <si>
    <t>12-23.0n</t>
  </si>
  <si>
    <t>071-08.0w</t>
  </si>
  <si>
    <t>Guanarao Pilot</t>
  </si>
  <si>
    <t>11-40.8n</t>
  </si>
  <si>
    <t>070-15.8w</t>
  </si>
  <si>
    <t>Pedro Bank 1218</t>
  </si>
  <si>
    <t>29-16.6n</t>
  </si>
  <si>
    <t>094-36.5w</t>
  </si>
  <si>
    <t>Precautionary Area</t>
  </si>
  <si>
    <t>094-42.0w</t>
  </si>
  <si>
    <t>094-29.9w</t>
  </si>
  <si>
    <t>Fairway  Anchorage</t>
  </si>
  <si>
    <t>Keep  clear of platforms</t>
  </si>
  <si>
    <t>29-11.3n</t>
  </si>
  <si>
    <t>D. Ignacio</t>
  </si>
  <si>
    <t>A. Huramshin</t>
  </si>
  <si>
    <t>C. Madarcos</t>
  </si>
  <si>
    <t>P. Kolomyytsev</t>
  </si>
  <si>
    <t>29-13.7n</t>
  </si>
  <si>
    <t>- 06.00</t>
  </si>
  <si>
    <t>Check pos'n every 15 mins. Keep clear of platforms, joining Galveston Tss</t>
  </si>
  <si>
    <t>Check pos'n every 6/10 mins. Follow Tss rules</t>
  </si>
  <si>
    <t>Pay attention to fishing vessels. Keep a Sharp lookout</t>
  </si>
  <si>
    <t>Keep a sharp lookout.</t>
  </si>
  <si>
    <t>Check pos'n every 6/10 mins. Passing Precationary Area, navigate with caution</t>
  </si>
  <si>
    <t>Always maintain a sharp lookout</t>
  </si>
  <si>
    <t>Check pos'n every 30 mins. And fix every hour. Keep clear of obstruction, wrecks</t>
  </si>
  <si>
    <t>Check pos'n every 30 mins. And fix every hour. Along safety fairway</t>
  </si>
  <si>
    <t>might be unseen in radar . Along safety fairway</t>
  </si>
  <si>
    <t xml:space="preserve">Check &amp; fix position every hour, Pay attention to fishingboat traffic when passing </t>
  </si>
  <si>
    <t>Yucatan channel, keep a sharp lookout</t>
  </si>
  <si>
    <t xml:space="preserve">Check and fix pos'n every hour, </t>
  </si>
  <si>
    <t>Curacao</t>
  </si>
  <si>
    <t>12-40.0n</t>
  </si>
  <si>
    <t>070-00.0w</t>
  </si>
  <si>
    <t>12-05.0n</t>
  </si>
  <si>
    <t>068-57.5w</t>
  </si>
  <si>
    <t>Curacao Pilot Stn.</t>
  </si>
  <si>
    <t>Northwest Point, Aruba</t>
  </si>
  <si>
    <t>Curacao ( Willemstad)</t>
  </si>
  <si>
    <t>( NP 286(2)  H 1830, page 422&amp;423)</t>
  </si>
  <si>
    <t>Forth Nassau</t>
  </si>
  <si>
    <t>Forth Nassau Signal Station, Willemstad</t>
  </si>
  <si>
    <t>VHF Ch. 14, 16</t>
  </si>
  <si>
    <t>1) Pilotage is compulsory for Vessels over 50GRT and is available H24.</t>
  </si>
  <si>
    <t xml:space="preserve">2) Vessels should send ETA 48H and 24H in advance to the Harbour </t>
  </si>
  <si>
    <t>Master.</t>
  </si>
  <si>
    <t>3)Vessels bound for Curacao (unless Specifically directed to another bay)</t>
  </si>
  <si>
    <t>should Procced Willemstad harbour where they will be contacted by Forth</t>
  </si>
  <si>
    <t>Nassau.</t>
  </si>
  <si>
    <t>4)All vessels carrying explosives or other dangerous cargo require special</t>
  </si>
  <si>
    <t>permission in writing, obtained prior to arrival.</t>
  </si>
  <si>
    <t>Pilot boards 1 n mile SW of harbour entrance.</t>
  </si>
  <si>
    <t>EMERGENCY CO-ORDINATION CENTRE: Operated by Royal Netherlands Air Force</t>
  </si>
  <si>
    <t>(telephone: 81628)</t>
  </si>
  <si>
    <t>All pilotage courses are laid down on the BA Charts: 702.</t>
  </si>
  <si>
    <t>2193, 702. 1412</t>
  </si>
  <si>
    <t>During all leg fix position at least every 1 hours.</t>
  </si>
  <si>
    <t>When the Pilot away and during first 5 nm check and position at least every 6/10 min.</t>
  </si>
  <si>
    <t>Pay attention to fishing vessels. Follow Tss rules</t>
  </si>
  <si>
    <t>Caution. Pay attention to crossing vessels.</t>
  </si>
  <si>
    <t>During all leg fix position at least every 10 min. Precautionary Area, Navigate with</t>
  </si>
  <si>
    <t>Fairway anchorage</t>
  </si>
  <si>
    <t>Galveston TSS</t>
  </si>
  <si>
    <t>Houston F'way Anch'ge</t>
  </si>
  <si>
    <t>N. Sivkov</t>
  </si>
  <si>
    <t>O. Zaicevs</t>
  </si>
  <si>
    <t>Texas city</t>
  </si>
  <si>
    <t>Always keep a good lookout by hearing and by sight.</t>
  </si>
  <si>
    <t>Pay attention to fishing boats/ crossing traffic at all times.</t>
  </si>
  <si>
    <t>A. Zelensky</t>
  </si>
  <si>
    <t>Texas City Pilot</t>
  </si>
  <si>
    <t>10-45.35n</t>
  </si>
  <si>
    <t>071-34.1w</t>
  </si>
  <si>
    <t>11-15.0n</t>
  </si>
  <si>
    <t>071-33.36w</t>
  </si>
  <si>
    <t>10-49.4n</t>
  </si>
  <si>
    <t>071-37.34w</t>
  </si>
  <si>
    <t>10-47.06n</t>
  </si>
  <si>
    <t>071-36.00w</t>
  </si>
  <si>
    <t>071-34.57w</t>
  </si>
  <si>
    <t>10-45.2n</t>
  </si>
  <si>
    <t>B59A l/b</t>
  </si>
  <si>
    <t>APIS l/b</t>
  </si>
  <si>
    <t>10-45.27n</t>
  </si>
  <si>
    <t>071-33.15w</t>
  </si>
  <si>
    <t>086</t>
  </si>
  <si>
    <t>Pier no. 2</t>
  </si>
  <si>
    <t>10-45.4n</t>
  </si>
  <si>
    <t>071-32.6</t>
  </si>
  <si>
    <t>076</t>
  </si>
  <si>
    <t>Berth</t>
  </si>
  <si>
    <t>Texas City</t>
  </si>
  <si>
    <t xml:space="preserve"> 3186, 3183, 3854, 3850, 4401, 1220, 1218, 4402,  </t>
  </si>
  <si>
    <t>Galveston/Texas City Pilot</t>
  </si>
  <si>
    <t>"Galveston/Texas City Pilot</t>
  </si>
  <si>
    <t>Texas City  -  Pilot Station.</t>
  </si>
  <si>
    <t>All pilotage courses are laid down on the BA Charts 3186, 3183</t>
  </si>
  <si>
    <t>FREQUENCY :   VHF Ch 14,16;73</t>
  </si>
  <si>
    <t xml:space="preserve">through Curasao (PJC). </t>
  </si>
  <si>
    <t xml:space="preserve"> NP 286(5)  </t>
  </si>
  <si>
    <t xml:space="preserve">CALL :                 </t>
  </si>
  <si>
    <t>+ 06.00</t>
  </si>
  <si>
    <t>+ 04.00</t>
  </si>
  <si>
    <t>NP 286 (5),  NP 282,</t>
  </si>
  <si>
    <t>NP 283 (2),   NP 285,</t>
  </si>
  <si>
    <r>
      <t xml:space="preserve">SPECIAL NOTES: </t>
    </r>
    <r>
      <rPr>
        <sz val="9"/>
        <rFont val="Courier New Cyr"/>
        <family val="0"/>
      </rPr>
      <t xml:space="preserve">During Pilotage check position </t>
    </r>
    <r>
      <rPr>
        <b/>
        <sz val="9"/>
        <rFont val="Courier New Cyr"/>
        <family val="0"/>
      </rPr>
      <t>every 5 mins. 0r as practical.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</si>
</sst>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#,##0;\-&quot;kr&quot;#,##0"/>
    <numFmt numFmtId="181" formatCode="&quot;kr&quot;#,##0;[Red]\-&quot;kr&quot;#,##0"/>
    <numFmt numFmtId="182" formatCode="&quot;kr&quot;#,##0.00;\-&quot;kr&quot;#,##0.00"/>
    <numFmt numFmtId="183" formatCode="&quot;kr&quot;#,##0.00;[Red]\-&quot;kr&quot;#,##0.00"/>
    <numFmt numFmtId="184" formatCode="_-&quot;kr&quot;* #,##0_-;\-&quot;kr&quot;* #,##0_-;_-&quot;kr&quot;* &quot;-&quot;_-;_-@_-"/>
    <numFmt numFmtId="185" formatCode="_-&quot;kr&quot;* #,##0.00_-;\-&quot;kr&quot;* #,##0.00_-;_-&quot;kr&quot;* &quot;-&quot;??_-;_-@_-"/>
    <numFmt numFmtId="186" formatCode="#,##0&quot;a&quot;;\-#,##0&quot;a&quot;"/>
    <numFmt numFmtId="187" formatCode="#,##0&quot;a&quot;;[Red]\-#,##0&quot;a&quot;"/>
    <numFmt numFmtId="188" formatCode="#,##0.00&quot;a&quot;;\-#,##0.00&quot;a&quot;"/>
    <numFmt numFmtId="189" formatCode="#,##0.00&quot;a&quot;;[Red]\-#,##0.00&quot;a&quot;"/>
    <numFmt numFmtId="190" formatCode="_-* #,##0&quot;a&quot;_-;\-* #,##0&quot;a&quot;_-;_-* &quot;-&quot;&quot;a&quot;_-;_-@_-"/>
    <numFmt numFmtId="191" formatCode="_-* #,##0_a_-;\-* #,##0_a_-;_-* &quot;-&quot;_a_-;_-@_-"/>
    <numFmt numFmtId="192" formatCode="_-* #,##0.00&quot;a&quot;_-;\-* #,##0.00&quot;a&quot;_-;_-* &quot;-&quot;??&quot;a&quot;_-;_-@_-"/>
    <numFmt numFmtId="193" formatCode="_-* #,##0.00_a_-;\-* #,##0.00_a_-;_-* &quot;-&quot;??_a_-;_-@_-"/>
    <numFmt numFmtId="194" formatCode="#,##0&quot;£&quot;;\-#,##0&quot;£&quot;"/>
    <numFmt numFmtId="195" formatCode="#,##0&quot;£&quot;;[Red]\-#,##0&quot;£&quot;"/>
    <numFmt numFmtId="196" formatCode="#,##0.00&quot;£&quot;;\-#,##0.00&quot;£&quot;"/>
    <numFmt numFmtId="197" formatCode="#,##0.00&quot;£&quot;;[Red]\-#,##0.00&quot;£&quot;"/>
    <numFmt numFmtId="198" formatCode="_-* #,##0&quot;£&quot;_-;\-* #,##0&quot;£&quot;_-;_-* &quot;-&quot;&quot;£&quot;_-;_-@_-"/>
    <numFmt numFmtId="199" formatCode="_-* #,##0_£_-;\-* #,##0_£_-;_-* &quot;-&quot;_£_-;_-@_-"/>
    <numFmt numFmtId="200" formatCode="_-* #,##0.00&quot;£&quot;_-;\-* #,##0.00&quot;£&quot;_-;_-* &quot;-&quot;??&quot;£&quot;_-;_-@_-"/>
    <numFmt numFmtId="201" formatCode="_-* #,##0.00_£_-;\-* #,##0.00_£_-;_-* &quot;-&quot;??_£_-;_-@_-"/>
    <numFmt numFmtId="202" formatCode="&quot;$&quot;#,##0;&quot;$&quot;\-#,##0"/>
    <numFmt numFmtId="203" formatCode="&quot;$&quot;#,##0;[Red]&quot;$&quot;\-#,##0"/>
    <numFmt numFmtId="204" formatCode="&quot;$&quot;#,##0.00;&quot;$&quot;\-#,##0.00"/>
    <numFmt numFmtId="205" formatCode="&quot;$&quot;#,##0.00;[Red]&quot;$&quot;\-#,##0.00"/>
    <numFmt numFmtId="206" formatCode="_ &quot;$&quot;* #,##0_ ;_ &quot;$&quot;* \-#,##0_ ;_ &quot;$&quot;* &quot;-&quot;_ ;_ @_ "/>
    <numFmt numFmtId="207" formatCode="_ &quot;$&quot;* #,##0.00_ ;_ &quot;$&quot;* \-#,##0.00_ ;_ &quot;$&quot;* &quot;-&quot;??_ ;_ @_ "/>
    <numFmt numFmtId="208" formatCode="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0.00000000"/>
  </numFmts>
  <fonts count="53">
    <font>
      <sz val="12"/>
      <name val="Courier New Cyr"/>
      <family val="0"/>
    </font>
    <font>
      <b/>
      <sz val="12"/>
      <name val="Courier New Cyr"/>
      <family val="0"/>
    </font>
    <font>
      <i/>
      <sz val="12"/>
      <name val="Courier New Cyr"/>
      <family val="0"/>
    </font>
    <font>
      <b/>
      <i/>
      <sz val="12"/>
      <name val="Courier New Cyr"/>
      <family val="0"/>
    </font>
    <font>
      <b/>
      <i/>
      <sz val="11"/>
      <name val="Courier New Cyr"/>
      <family val="3"/>
    </font>
    <font>
      <sz val="12"/>
      <color indexed="10"/>
      <name val="Courier New Cyr"/>
      <family val="3"/>
    </font>
    <font>
      <b/>
      <i/>
      <sz val="11"/>
      <color indexed="39"/>
      <name val="Courier New Cyr"/>
      <family val="3"/>
    </font>
    <font>
      <sz val="12"/>
      <color indexed="39"/>
      <name val="Courier New Cyr"/>
      <family val="3"/>
    </font>
    <font>
      <b/>
      <sz val="20"/>
      <color indexed="39"/>
      <name val="Courier New Cyr"/>
      <family val="3"/>
    </font>
    <font>
      <b/>
      <i/>
      <sz val="12"/>
      <color indexed="39"/>
      <name val="Courier New Cyr"/>
      <family val="3"/>
    </font>
    <font>
      <b/>
      <i/>
      <sz val="12"/>
      <color indexed="10"/>
      <name val="Courier New Cyr"/>
      <family val="0"/>
    </font>
    <font>
      <b/>
      <sz val="10"/>
      <name val="Courier New Cyr"/>
      <family val="0"/>
    </font>
    <font>
      <sz val="9"/>
      <name val="Courier New Cyr"/>
      <family val="0"/>
    </font>
    <font>
      <b/>
      <sz val="8"/>
      <name val="Courier New Cyr"/>
      <family val="0"/>
    </font>
    <font>
      <b/>
      <sz val="10"/>
      <color indexed="10"/>
      <name val="Courier New Cyr"/>
      <family val="0"/>
    </font>
    <font>
      <b/>
      <sz val="9"/>
      <name val="Courier New Cyr"/>
      <family val="0"/>
    </font>
    <font>
      <b/>
      <sz val="9"/>
      <color indexed="39"/>
      <name val="Courier New Cyr"/>
      <family val="0"/>
    </font>
    <font>
      <b/>
      <sz val="12"/>
      <color indexed="10"/>
      <name val="Courier New Cyr"/>
      <family val="0"/>
    </font>
    <font>
      <b/>
      <sz val="9"/>
      <color indexed="10"/>
      <name val="Courier New Cyr"/>
      <family val="0"/>
    </font>
    <font>
      <sz val="10"/>
      <name val="Courier New Cyr"/>
      <family val="0"/>
    </font>
    <font>
      <b/>
      <sz val="12"/>
      <color indexed="39"/>
      <name val="Courier New Cyr"/>
      <family val="0"/>
    </font>
    <font>
      <b/>
      <i/>
      <sz val="10"/>
      <color indexed="39"/>
      <name val="Courier New Cyr"/>
      <family val="0"/>
    </font>
    <font>
      <b/>
      <i/>
      <sz val="10"/>
      <name val="Courier New Cyr"/>
      <family val="0"/>
    </font>
    <font>
      <b/>
      <u val="single"/>
      <sz val="12"/>
      <color indexed="39"/>
      <name val="Courier New Cyr"/>
      <family val="0"/>
    </font>
    <font>
      <b/>
      <sz val="11"/>
      <name val="Courier New Cyr"/>
      <family val="0"/>
    </font>
    <font>
      <b/>
      <sz val="16"/>
      <name val="Courier New Cyr"/>
      <family val="0"/>
    </font>
    <font>
      <i/>
      <sz val="11"/>
      <name val="Courier New Cyr"/>
      <family val="0"/>
    </font>
    <font>
      <sz val="11"/>
      <name val="Courier New Cyr"/>
      <family val="0"/>
    </font>
    <font>
      <sz val="8"/>
      <name val="Courier New Cyr"/>
      <family val="0"/>
    </font>
    <font>
      <b/>
      <i/>
      <sz val="14"/>
      <name val="Courier New Cyr"/>
      <family val="0"/>
    </font>
    <font>
      <b/>
      <sz val="8"/>
      <color indexed="39"/>
      <name val="Courier New Cyr"/>
      <family val="0"/>
    </font>
    <font>
      <b/>
      <i/>
      <sz val="9"/>
      <color indexed="39"/>
      <name val="Courier New Cyr"/>
      <family val="0"/>
    </font>
    <font>
      <b/>
      <i/>
      <sz val="9"/>
      <name val="Courier New Cyr"/>
      <family val="0"/>
    </font>
    <font>
      <b/>
      <i/>
      <u val="single"/>
      <sz val="12"/>
      <name val="Courier New Cyr"/>
      <family val="0"/>
    </font>
    <font>
      <b/>
      <i/>
      <u val="single"/>
      <sz val="9"/>
      <name val="Courier New Cyr"/>
      <family val="0"/>
    </font>
    <font>
      <b/>
      <u val="single"/>
      <sz val="10"/>
      <name val="Courier New Cyr"/>
      <family val="0"/>
    </font>
    <font>
      <u val="single"/>
      <sz val="10"/>
      <name val="Courier New Cyr"/>
      <family val="0"/>
    </font>
    <font>
      <b/>
      <sz val="14"/>
      <name val="Courier New Cyr"/>
      <family val="0"/>
    </font>
    <font>
      <i/>
      <sz val="12"/>
      <color indexed="39"/>
      <name val="Courier New Cyr"/>
      <family val="0"/>
    </font>
    <font>
      <sz val="16"/>
      <name val="Script"/>
      <family val="4"/>
    </font>
    <font>
      <sz val="18"/>
      <name val="Script"/>
      <family val="4"/>
    </font>
    <font>
      <i/>
      <sz val="18"/>
      <color indexed="39"/>
      <name val="Script"/>
      <family val="4"/>
    </font>
    <font>
      <b/>
      <u val="single"/>
      <sz val="12"/>
      <name val="Courier New Cyr"/>
      <family val="0"/>
    </font>
    <font>
      <i/>
      <sz val="10"/>
      <name val="Courier New Cyr"/>
      <family val="3"/>
    </font>
    <font>
      <b/>
      <sz val="10"/>
      <color indexed="8"/>
      <name val="Courier New Cyr"/>
      <family val="3"/>
    </font>
    <font>
      <sz val="8"/>
      <color indexed="8"/>
      <name val="Courier New Cyr"/>
      <family val="0"/>
    </font>
    <font>
      <b/>
      <i/>
      <sz val="8"/>
      <name val="Courier New Cyr"/>
      <family val="0"/>
    </font>
    <font>
      <sz val="9"/>
      <color indexed="39"/>
      <name val="Courier New Cyr"/>
      <family val="0"/>
    </font>
    <font>
      <sz val="14"/>
      <name val="Courier New Cyr"/>
      <family val="0"/>
    </font>
    <font>
      <u val="single"/>
      <sz val="12"/>
      <name val="Courier New Cyr"/>
      <family val="0"/>
    </font>
    <font>
      <sz val="12"/>
      <color indexed="46"/>
      <name val="Courier New Cyr"/>
      <family val="0"/>
    </font>
    <font>
      <b/>
      <sz val="10"/>
      <color indexed="39"/>
      <name val="Courier New Cyr"/>
      <family val="0"/>
    </font>
    <font>
      <sz val="10"/>
      <color indexed="39"/>
      <name val="Courier New Cyr"/>
      <family val="0"/>
    </font>
  </fonts>
  <fills count="12">
    <fill>
      <patternFill/>
    </fill>
    <fill>
      <patternFill patternType="gray125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2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17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9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0" fillId="3" borderId="0" xfId="0" applyFont="1" applyFill="1" applyAlignment="1">
      <alignment/>
    </xf>
    <xf numFmtId="214" fontId="16" fillId="3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3" borderId="0" xfId="0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0" fillId="4" borderId="0" xfId="0" applyFill="1" applyAlignment="1">
      <alignment/>
    </xf>
    <xf numFmtId="0" fontId="24" fillId="4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28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8" fillId="0" borderId="1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4" xfId="0" applyFont="1" applyBorder="1" applyAlignment="1">
      <alignment/>
    </xf>
    <xf numFmtId="2" fontId="30" fillId="3" borderId="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13" fillId="0" borderId="0" xfId="0" applyFont="1" applyAlignment="1">
      <alignment/>
    </xf>
    <xf numFmtId="2" fontId="30" fillId="3" borderId="1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 quotePrefix="1">
      <alignment horizontal="center"/>
    </xf>
    <xf numFmtId="0" fontId="35" fillId="3" borderId="0" xfId="0" applyFont="1" applyFill="1" applyAlignment="1">
      <alignment/>
    </xf>
    <xf numFmtId="0" fontId="36" fillId="3" borderId="0" xfId="0" applyFont="1" applyFill="1" applyAlignment="1">
      <alignment/>
    </xf>
    <xf numFmtId="0" fontId="37" fillId="0" borderId="0" xfId="0" applyFont="1" applyAlignment="1">
      <alignment/>
    </xf>
    <xf numFmtId="0" fontId="1" fillId="5" borderId="0" xfId="0" applyFont="1" applyFill="1" applyAlignment="1">
      <alignment/>
    </xf>
    <xf numFmtId="0" fontId="38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39" fillId="4" borderId="0" xfId="0" applyFont="1" applyFill="1" applyAlignment="1">
      <alignment/>
    </xf>
    <xf numFmtId="0" fontId="40" fillId="4" borderId="0" xfId="0" applyFont="1" applyFill="1" applyAlignment="1">
      <alignment/>
    </xf>
    <xf numFmtId="0" fontId="41" fillId="4" borderId="0" xfId="0" applyFont="1" applyFill="1" applyAlignment="1">
      <alignment/>
    </xf>
    <xf numFmtId="0" fontId="0" fillId="6" borderId="0" xfId="0" applyFill="1" applyAlignment="1">
      <alignment/>
    </xf>
    <xf numFmtId="1" fontId="13" fillId="7" borderId="5" xfId="0" applyNumberFormat="1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 quotePrefix="1">
      <alignment horizontal="center"/>
    </xf>
    <xf numFmtId="214" fontId="12" fillId="0" borderId="6" xfId="0" applyNumberFormat="1" applyFont="1" applyBorder="1" applyAlignment="1">
      <alignment horizontal="center"/>
    </xf>
    <xf numFmtId="214" fontId="16" fillId="3" borderId="6" xfId="0" applyNumberFormat="1" applyFont="1" applyFill="1" applyBorder="1" applyAlignment="1">
      <alignment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1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11" fillId="8" borderId="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Alignment="1">
      <alignment/>
    </xf>
    <xf numFmtId="214" fontId="1" fillId="8" borderId="0" xfId="0" applyNumberFormat="1" applyFont="1" applyFill="1" applyBorder="1" applyAlignment="1">
      <alignment/>
    </xf>
    <xf numFmtId="214" fontId="1" fillId="8" borderId="0" xfId="0" applyNumberFormat="1" applyFont="1" applyFill="1" applyAlignment="1">
      <alignment/>
    </xf>
    <xf numFmtId="0" fontId="28" fillId="8" borderId="0" xfId="0" applyFont="1" applyFill="1" applyBorder="1" applyAlignment="1">
      <alignment/>
    </xf>
    <xf numFmtId="214" fontId="15" fillId="9" borderId="1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9" fillId="8" borderId="0" xfId="0" applyFont="1" applyFill="1" applyAlignment="1">
      <alignment/>
    </xf>
    <xf numFmtId="0" fontId="15" fillId="8" borderId="0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2" fillId="8" borderId="0" xfId="0" applyFont="1" applyFill="1" applyAlignment="1">
      <alignment/>
    </xf>
    <xf numFmtId="0" fontId="43" fillId="8" borderId="0" xfId="0" applyFont="1" applyFill="1" applyAlignment="1">
      <alignment/>
    </xf>
    <xf numFmtId="0" fontId="0" fillId="8" borderId="0" xfId="0" applyFont="1" applyFill="1" applyAlignment="1">
      <alignment/>
    </xf>
    <xf numFmtId="214" fontId="14" fillId="8" borderId="11" xfId="0" applyNumberFormat="1" applyFont="1" applyFill="1" applyBorder="1" applyAlignment="1">
      <alignment horizontal="center"/>
    </xf>
    <xf numFmtId="214" fontId="14" fillId="8" borderId="1" xfId="0" applyNumberFormat="1" applyFont="1" applyFill="1" applyBorder="1" applyAlignment="1">
      <alignment horizontal="center"/>
    </xf>
    <xf numFmtId="214" fontId="14" fillId="8" borderId="12" xfId="0" applyNumberFormat="1" applyFont="1" applyFill="1" applyBorder="1" applyAlignment="1">
      <alignment horizontal="center"/>
    </xf>
    <xf numFmtId="2" fontId="14" fillId="8" borderId="13" xfId="0" applyNumberFormat="1" applyFont="1" applyFill="1" applyBorder="1" applyAlignment="1">
      <alignment horizontal="center"/>
    </xf>
    <xf numFmtId="2" fontId="14" fillId="8" borderId="14" xfId="0" applyNumberFormat="1" applyFont="1" applyFill="1" applyBorder="1" applyAlignment="1">
      <alignment horizontal="center"/>
    </xf>
    <xf numFmtId="2" fontId="14" fillId="8" borderId="15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214" fontId="5" fillId="8" borderId="16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214" fontId="11" fillId="9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8" borderId="0" xfId="0" applyFont="1" applyFill="1" applyBorder="1" applyAlignment="1">
      <alignment/>
    </xf>
    <xf numFmtId="2" fontId="30" fillId="3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2" fillId="3" borderId="0" xfId="0" applyFont="1" applyFill="1" applyAlignment="1">
      <alignment horizontal="left"/>
    </xf>
    <xf numFmtId="0" fontId="17" fillId="2" borderId="0" xfId="0" applyFont="1" applyFill="1" applyBorder="1" applyAlignment="1">
      <alignment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2" fontId="30" fillId="3" borderId="6" xfId="0" applyNumberFormat="1" applyFont="1" applyFill="1" applyBorder="1" applyAlignment="1">
      <alignment/>
    </xf>
    <xf numFmtId="214" fontId="28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2" fillId="3" borderId="16" xfId="0" applyFont="1" applyFill="1" applyBorder="1" applyAlignment="1">
      <alignment horizontal="center"/>
    </xf>
    <xf numFmtId="0" fontId="28" fillId="0" borderId="19" xfId="0" applyFont="1" applyBorder="1" applyAlignment="1">
      <alignment/>
    </xf>
    <xf numFmtId="0" fontId="15" fillId="3" borderId="20" xfId="0" applyFont="1" applyFill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11" fillId="0" borderId="0" xfId="0" applyFont="1" applyFill="1" applyBorder="1" applyAlignment="1">
      <alignment/>
    </xf>
    <xf numFmtId="0" fontId="28" fillId="0" borderId="24" xfId="0" applyFont="1" applyBorder="1" applyAlignment="1">
      <alignment/>
    </xf>
    <xf numFmtId="214" fontId="44" fillId="8" borderId="25" xfId="0" applyNumberFormat="1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214" fontId="11" fillId="8" borderId="6" xfId="0" applyNumberFormat="1" applyFont="1" applyFill="1" applyBorder="1" applyAlignment="1">
      <alignment horizontal="center"/>
    </xf>
    <xf numFmtId="214" fontId="11" fillId="8" borderId="26" xfId="0" applyNumberFormat="1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22" xfId="0" applyFont="1" applyFill="1" applyBorder="1" applyAlignment="1">
      <alignment/>
    </xf>
    <xf numFmtId="1" fontId="1" fillId="3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1" fontId="13" fillId="7" borderId="27" xfId="0" applyNumberFormat="1" applyFont="1" applyFill="1" applyBorder="1" applyAlignment="1">
      <alignment horizontal="center"/>
    </xf>
    <xf numFmtId="2" fontId="30" fillId="3" borderId="14" xfId="0" applyNumberFormat="1" applyFont="1" applyFill="1" applyBorder="1" applyAlignment="1">
      <alignment/>
    </xf>
    <xf numFmtId="0" fontId="28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28" xfId="0" applyFont="1" applyBorder="1" applyAlignment="1">
      <alignment/>
    </xf>
    <xf numFmtId="1" fontId="28" fillId="0" borderId="4" xfId="0" applyNumberFormat="1" applyFont="1" applyBorder="1" applyAlignment="1">
      <alignment horizontal="center"/>
    </xf>
    <xf numFmtId="214" fontId="45" fillId="4" borderId="1" xfId="0" applyNumberFormat="1" applyFont="1" applyFill="1" applyBorder="1" applyAlignment="1" applyProtection="1">
      <alignment horizontal="center"/>
      <protection hidden="1"/>
    </xf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 quotePrefix="1">
      <alignment horizontal="center"/>
    </xf>
    <xf numFmtId="0" fontId="28" fillId="0" borderId="28" xfId="0" applyFont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1" fontId="28" fillId="0" borderId="31" xfId="0" applyNumberFormat="1" applyFont="1" applyBorder="1" applyAlignment="1">
      <alignment horizontal="center"/>
    </xf>
    <xf numFmtId="0" fontId="28" fillId="0" borderId="32" xfId="0" applyFont="1" applyBorder="1" applyAlignment="1">
      <alignment/>
    </xf>
    <xf numFmtId="2" fontId="28" fillId="0" borderId="1" xfId="0" applyNumberFormat="1" applyFont="1" applyBorder="1" applyAlignment="1">
      <alignment horizontal="center"/>
    </xf>
    <xf numFmtId="0" fontId="28" fillId="0" borderId="3" xfId="0" applyFont="1" applyBorder="1" applyAlignment="1">
      <alignment horizontal="left"/>
    </xf>
    <xf numFmtId="2" fontId="45" fillId="4" borderId="1" xfId="0" applyNumberFormat="1" applyFont="1" applyFill="1" applyBorder="1" applyAlignment="1" applyProtection="1">
      <alignment horizontal="center"/>
      <protection hidden="1"/>
    </xf>
    <xf numFmtId="214" fontId="18" fillId="8" borderId="0" xfId="0" applyNumberFormat="1" applyFont="1" applyFill="1" applyBorder="1" applyAlignment="1">
      <alignment/>
    </xf>
    <xf numFmtId="214" fontId="13" fillId="8" borderId="33" xfId="0" applyNumberFormat="1" applyFont="1" applyFill="1" applyBorder="1" applyAlignment="1">
      <alignment/>
    </xf>
    <xf numFmtId="214" fontId="14" fillId="8" borderId="34" xfId="0" applyNumberFormat="1" applyFont="1" applyFill="1" applyBorder="1" applyAlignment="1">
      <alignment/>
    </xf>
    <xf numFmtId="0" fontId="0" fillId="8" borderId="35" xfId="0" applyFill="1" applyBorder="1" applyAlignment="1">
      <alignment/>
    </xf>
    <xf numFmtId="214" fontId="45" fillId="4" borderId="24" xfId="0" applyNumberFormat="1" applyFont="1" applyFill="1" applyBorder="1" applyAlignment="1" applyProtection="1">
      <alignment horizontal="center"/>
      <protection hidden="1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8" xfId="0" applyFont="1" applyBorder="1" applyAlignment="1">
      <alignment horizontal="center"/>
    </xf>
    <xf numFmtId="214" fontId="14" fillId="8" borderId="39" xfId="0" applyNumberFormat="1" applyFont="1" applyFill="1" applyBorder="1" applyAlignment="1">
      <alignment/>
    </xf>
    <xf numFmtId="0" fontId="15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26" fillId="0" borderId="0" xfId="0" applyFont="1" applyFill="1" applyBorder="1" applyAlignment="1" quotePrefix="1">
      <alignment horizontal="center"/>
    </xf>
    <xf numFmtId="0" fontId="28" fillId="0" borderId="40" xfId="0" applyFont="1" applyBorder="1" applyAlignment="1">
      <alignment/>
    </xf>
    <xf numFmtId="0" fontId="2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34" fillId="0" borderId="41" xfId="0" applyFont="1" applyFill="1" applyBorder="1" applyAlignment="1">
      <alignment horizontal="center"/>
    </xf>
    <xf numFmtId="0" fontId="34" fillId="0" borderId="42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214" fontId="11" fillId="8" borderId="0" xfId="0" applyNumberFormat="1" applyFont="1" applyFill="1" applyBorder="1" applyAlignment="1">
      <alignment horizontal="center"/>
    </xf>
    <xf numFmtId="214" fontId="14" fillId="8" borderId="0" xfId="0" applyNumberFormat="1" applyFont="1" applyFill="1" applyBorder="1" applyAlignment="1">
      <alignment horizontal="center"/>
    </xf>
    <xf numFmtId="2" fontId="14" fillId="8" borderId="0" xfId="0" applyNumberFormat="1" applyFont="1" applyFill="1" applyBorder="1" applyAlignment="1">
      <alignment horizontal="center"/>
    </xf>
    <xf numFmtId="1" fontId="15" fillId="3" borderId="25" xfId="0" applyNumberFormat="1" applyFont="1" applyFill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0" xfId="0" applyFont="1" applyAlignment="1">
      <alignment/>
    </xf>
    <xf numFmtId="1" fontId="15" fillId="3" borderId="44" xfId="0" applyNumberFormat="1" applyFont="1" applyFill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45" xfId="0" applyFont="1" applyBorder="1" applyAlignment="1">
      <alignment/>
    </xf>
    <xf numFmtId="0" fontId="1" fillId="0" borderId="29" xfId="0" applyFont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214" fontId="17" fillId="3" borderId="41" xfId="0" applyNumberFormat="1" applyFont="1" applyFill="1" applyBorder="1" applyAlignment="1" applyProtection="1">
      <alignment/>
      <protection hidden="1"/>
    </xf>
    <xf numFmtId="214" fontId="18" fillId="3" borderId="41" xfId="0" applyNumberFormat="1" applyFont="1" applyFill="1" applyBorder="1" applyAlignment="1" applyProtection="1">
      <alignment/>
      <protection hidden="1"/>
    </xf>
    <xf numFmtId="0" fontId="15" fillId="3" borderId="42" xfId="0" applyFont="1" applyFill="1" applyBorder="1" applyAlignment="1">
      <alignment horizontal="center"/>
    </xf>
    <xf numFmtId="214" fontId="13" fillId="3" borderId="48" xfId="0" applyNumberFormat="1" applyFont="1" applyFill="1" applyBorder="1" applyAlignment="1" applyProtection="1">
      <alignment/>
      <protection hidden="1"/>
    </xf>
    <xf numFmtId="214" fontId="18" fillId="3" borderId="42" xfId="0" applyNumberFormat="1" applyFont="1" applyFill="1" applyBorder="1" applyAlignment="1" applyProtection="1">
      <alignment/>
      <protection hidden="1"/>
    </xf>
    <xf numFmtId="1" fontId="47" fillId="0" borderId="49" xfId="0" applyNumberFormat="1" applyFont="1" applyFill="1" applyBorder="1" applyAlignment="1">
      <alignment horizontal="center"/>
    </xf>
    <xf numFmtId="1" fontId="47" fillId="0" borderId="6" xfId="0" applyNumberFormat="1" applyFont="1" applyFill="1" applyBorder="1" applyAlignment="1">
      <alignment horizontal="center"/>
    </xf>
    <xf numFmtId="1" fontId="47" fillId="0" borderId="1" xfId="0" applyNumberFormat="1" applyFont="1" applyFill="1" applyBorder="1" applyAlignment="1">
      <alignment horizontal="center"/>
    </xf>
    <xf numFmtId="1" fontId="47" fillId="0" borderId="7" xfId="0" applyNumberFormat="1" applyFont="1" applyFill="1" applyBorder="1" applyAlignment="1">
      <alignment horizontal="center"/>
    </xf>
    <xf numFmtId="2" fontId="28" fillId="0" borderId="6" xfId="0" applyNumberFormat="1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1" fontId="28" fillId="0" borderId="38" xfId="0" applyNumberFormat="1" applyFont="1" applyBorder="1" applyAlignment="1">
      <alignment horizontal="center"/>
    </xf>
    <xf numFmtId="214" fontId="45" fillId="4" borderId="6" xfId="0" applyNumberFormat="1" applyFont="1" applyFill="1" applyBorder="1" applyAlignment="1" applyProtection="1">
      <alignment horizontal="center"/>
      <protection hidden="1"/>
    </xf>
    <xf numFmtId="0" fontId="28" fillId="8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10" borderId="48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1" fontId="13" fillId="7" borderId="44" xfId="0" applyNumberFormat="1" applyFont="1" applyFill="1" applyBorder="1" applyAlignment="1">
      <alignment horizontal="center"/>
    </xf>
    <xf numFmtId="0" fontId="28" fillId="0" borderId="43" xfId="0" applyFont="1" applyBorder="1" applyAlignment="1">
      <alignment/>
    </xf>
    <xf numFmtId="0" fontId="28" fillId="0" borderId="12" xfId="0" applyFont="1" applyBorder="1" applyAlignment="1">
      <alignment/>
    </xf>
    <xf numFmtId="0" fontId="13" fillId="0" borderId="43" xfId="0" applyFont="1" applyBorder="1" applyAlignment="1">
      <alignment/>
    </xf>
    <xf numFmtId="1" fontId="13" fillId="7" borderId="50" xfId="0" applyNumberFormat="1" applyFont="1" applyFill="1" applyBorder="1" applyAlignment="1">
      <alignment horizontal="center"/>
    </xf>
    <xf numFmtId="0" fontId="13" fillId="0" borderId="45" xfId="0" applyFont="1" applyBorder="1" applyAlignment="1">
      <alignment/>
    </xf>
    <xf numFmtId="0" fontId="13" fillId="0" borderId="3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45" xfId="0" applyFont="1" applyBorder="1" applyAlignment="1">
      <alignment/>
    </xf>
    <xf numFmtId="0" fontId="0" fillId="0" borderId="51" xfId="0" applyBorder="1" applyAlignment="1">
      <alignment/>
    </xf>
    <xf numFmtId="0" fontId="28" fillId="0" borderId="3" xfId="0" applyFont="1" applyBorder="1" applyAlignment="1">
      <alignment/>
    </xf>
    <xf numFmtId="0" fontId="17" fillId="2" borderId="0" xfId="0" applyFont="1" applyFill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36" xfId="0" applyFont="1" applyBorder="1" applyAlignment="1">
      <alignment/>
    </xf>
    <xf numFmtId="2" fontId="12" fillId="0" borderId="1" xfId="0" applyNumberFormat="1" applyFont="1" applyBorder="1" applyAlignment="1">
      <alignment horizontal="center"/>
    </xf>
    <xf numFmtId="214" fontId="14" fillId="8" borderId="0" xfId="0" applyNumberFormat="1" applyFont="1" applyFill="1" applyBorder="1" applyAlignment="1">
      <alignment/>
    </xf>
    <xf numFmtId="214" fontId="28" fillId="0" borderId="6" xfId="0" applyNumberFormat="1" applyFont="1" applyBorder="1" applyAlignment="1">
      <alignment horizontal="center"/>
    </xf>
    <xf numFmtId="2" fontId="30" fillId="3" borderId="6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2" fontId="30" fillId="3" borderId="14" xfId="0" applyNumberFormat="1" applyFont="1" applyFill="1" applyBorder="1" applyAlignment="1">
      <alignment horizontal="center"/>
    </xf>
    <xf numFmtId="2" fontId="45" fillId="4" borderId="6" xfId="0" applyNumberFormat="1" applyFont="1" applyFill="1" applyBorder="1" applyAlignment="1" applyProtection="1">
      <alignment horizontal="center"/>
      <protection hidden="1"/>
    </xf>
    <xf numFmtId="0" fontId="28" fillId="8" borderId="54" xfId="0" applyFont="1" applyFill="1" applyBorder="1" applyAlignment="1">
      <alignment/>
    </xf>
    <xf numFmtId="49" fontId="1" fillId="4" borderId="0" xfId="0" applyNumberFormat="1" applyFont="1" applyFill="1" applyAlignment="1">
      <alignment horizontal="center"/>
    </xf>
    <xf numFmtId="0" fontId="27" fillId="4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2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56" xfId="0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2" fillId="11" borderId="7" xfId="0" applyFont="1" applyFill="1" applyBorder="1" applyAlignment="1">
      <alignment horizontal="center"/>
    </xf>
    <xf numFmtId="0" fontId="0" fillId="11" borderId="0" xfId="0" applyFont="1" applyFill="1" applyBorder="1" applyAlignment="1">
      <alignment/>
    </xf>
    <xf numFmtId="0" fontId="1" fillId="11" borderId="7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0" fillId="11" borderId="37" xfId="0" applyFont="1" applyFill="1" applyBorder="1" applyAlignment="1">
      <alignment/>
    </xf>
    <xf numFmtId="0" fontId="1" fillId="11" borderId="6" xfId="0" applyFont="1" applyFill="1" applyBorder="1" applyAlignment="1">
      <alignment horizontal="center"/>
    </xf>
    <xf numFmtId="0" fontId="0" fillId="11" borderId="37" xfId="0" applyFill="1" applyBorder="1" applyAlignment="1">
      <alignment/>
    </xf>
    <xf numFmtId="0" fontId="0" fillId="5" borderId="2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42" fillId="5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44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37" xfId="0" applyFont="1" applyFill="1" applyBorder="1" applyAlignment="1">
      <alignment/>
    </xf>
    <xf numFmtId="0" fontId="1" fillId="5" borderId="6" xfId="0" applyFont="1" applyFill="1" applyBorder="1" applyAlignment="1">
      <alignment horizontal="center"/>
    </xf>
    <xf numFmtId="0" fontId="0" fillId="5" borderId="37" xfId="0" applyFont="1" applyFill="1" applyBorder="1" applyAlignment="1">
      <alignment/>
    </xf>
    <xf numFmtId="0" fontId="1" fillId="5" borderId="26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2" fillId="6" borderId="7" xfId="0" applyNumberFormat="1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" fillId="6" borderId="6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15" fillId="3" borderId="48" xfId="0" applyFont="1" applyFill="1" applyBorder="1" applyAlignment="1">
      <alignment horizontal="center"/>
    </xf>
    <xf numFmtId="0" fontId="15" fillId="3" borderId="63" xfId="0" applyFont="1" applyFill="1" applyBorder="1" applyAlignment="1">
      <alignment horizontal="center"/>
    </xf>
    <xf numFmtId="0" fontId="28" fillId="0" borderId="42" xfId="0" applyFont="1" applyBorder="1" applyAlignment="1">
      <alignment/>
    </xf>
    <xf numFmtId="0" fontId="15" fillId="3" borderId="64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214" fontId="15" fillId="3" borderId="22" xfId="0" applyNumberFormat="1" applyFont="1" applyFill="1" applyBorder="1" applyAlignment="1">
      <alignment horizontal="center"/>
    </xf>
    <xf numFmtId="0" fontId="22" fillId="3" borderId="42" xfId="0" applyFont="1" applyFill="1" applyBorder="1" applyAlignment="1">
      <alignment horizontal="center"/>
    </xf>
    <xf numFmtId="0" fontId="15" fillId="3" borderId="59" xfId="0" applyFont="1" applyFill="1" applyBorder="1" applyAlignment="1">
      <alignment horizontal="center"/>
    </xf>
    <xf numFmtId="0" fontId="15" fillId="3" borderId="6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43" fillId="0" borderId="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54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0" fontId="11" fillId="0" borderId="67" xfId="0" applyFont="1" applyFill="1" applyBorder="1" applyAlignment="1">
      <alignment/>
    </xf>
    <xf numFmtId="0" fontId="19" fillId="0" borderId="67" xfId="0" applyFont="1" applyFill="1" applyBorder="1" applyAlignment="1">
      <alignment/>
    </xf>
    <xf numFmtId="0" fontId="11" fillId="0" borderId="68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11" fillId="0" borderId="70" xfId="0" applyFont="1" applyFill="1" applyBorder="1" applyAlignment="1">
      <alignment horizontal="center"/>
    </xf>
    <xf numFmtId="0" fontId="19" fillId="0" borderId="48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right"/>
    </xf>
    <xf numFmtId="0" fontId="5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42" fillId="0" borderId="59" xfId="0" applyFont="1" applyFill="1" applyBorder="1" applyAlignment="1">
      <alignment horizontal="center"/>
    </xf>
    <xf numFmtId="0" fontId="42" fillId="11" borderId="0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1" fillId="11" borderId="0" xfId="0" applyFont="1" applyFill="1" applyAlignment="1">
      <alignment horizontal="center"/>
    </xf>
    <xf numFmtId="0" fontId="28" fillId="0" borderId="55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 quotePrefix="1">
      <alignment horizontal="center"/>
    </xf>
    <xf numFmtId="0" fontId="28" fillId="0" borderId="49" xfId="0" applyFont="1" applyBorder="1" applyAlignment="1">
      <alignment/>
    </xf>
    <xf numFmtId="0" fontId="19" fillId="0" borderId="1" xfId="0" applyFont="1" applyBorder="1" applyAlignment="1" quotePrefix="1">
      <alignment horizontal="center"/>
    </xf>
    <xf numFmtId="214" fontId="19" fillId="0" borderId="1" xfId="0" applyNumberFormat="1" applyFont="1" applyBorder="1" applyAlignment="1">
      <alignment horizontal="center"/>
    </xf>
    <xf numFmtId="0" fontId="19" fillId="0" borderId="43" xfId="0" applyFont="1" applyBorder="1" applyAlignment="1">
      <alignment/>
    </xf>
    <xf numFmtId="214" fontId="51" fillId="3" borderId="1" xfId="0" applyNumberFormat="1" applyFont="1" applyFill="1" applyBorder="1" applyAlignment="1">
      <alignment/>
    </xf>
    <xf numFmtId="1" fontId="52" fillId="0" borderId="6" xfId="0" applyNumberFormat="1" applyFont="1" applyFill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1" fontId="52" fillId="0" borderId="1" xfId="0" applyNumberFormat="1" applyFont="1" applyFill="1" applyBorder="1" applyAlignment="1">
      <alignment horizontal="center"/>
    </xf>
    <xf numFmtId="0" fontId="19" fillId="0" borderId="45" xfId="0" applyFont="1" applyBorder="1" applyAlignment="1">
      <alignment/>
    </xf>
    <xf numFmtId="1" fontId="52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8" fillId="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2" fillId="0" borderId="23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71" xfId="0" applyFont="1" applyBorder="1" applyAlignment="1">
      <alignment/>
    </xf>
    <xf numFmtId="0" fontId="12" fillId="0" borderId="72" xfId="0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74" xfId="0" applyFont="1" applyBorder="1" applyAlignment="1">
      <alignment/>
    </xf>
    <xf numFmtId="0" fontId="27" fillId="0" borderId="0" xfId="0" applyFont="1" applyFill="1" applyAlignment="1">
      <alignment/>
    </xf>
    <xf numFmtId="1" fontId="11" fillId="3" borderId="44" xfId="0" applyNumberFormat="1" applyFont="1" applyFill="1" applyBorder="1" applyAlignment="1">
      <alignment horizontal="center"/>
    </xf>
    <xf numFmtId="214" fontId="19" fillId="0" borderId="1" xfId="0" applyNumberFormat="1" applyFont="1" applyBorder="1" applyAlignment="1" quotePrefix="1">
      <alignment horizontal="center"/>
    </xf>
    <xf numFmtId="0" fontId="19" fillId="0" borderId="24" xfId="0" applyFont="1" applyBorder="1" applyAlignment="1">
      <alignment horizontal="center"/>
    </xf>
    <xf numFmtId="214" fontId="19" fillId="0" borderId="24" xfId="0" applyNumberFormat="1" applyFont="1" applyBorder="1" applyAlignment="1">
      <alignment horizontal="center"/>
    </xf>
    <xf numFmtId="214" fontId="51" fillId="3" borderId="24" xfId="0" applyNumberFormat="1" applyFont="1" applyFill="1" applyBorder="1" applyAlignment="1">
      <alignment/>
    </xf>
    <xf numFmtId="214" fontId="51" fillId="3" borderId="7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42" fillId="0" borderId="7" xfId="0" applyFont="1" applyFill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214" fontId="14" fillId="8" borderId="70" xfId="0" applyNumberFormat="1" applyFont="1" applyFill="1" applyBorder="1" applyAlignment="1">
      <alignment/>
    </xf>
    <xf numFmtId="214" fontId="13" fillId="8" borderId="18" xfId="0" applyNumberFormat="1" applyFont="1" applyFill="1" applyBorder="1" applyAlignment="1">
      <alignment/>
    </xf>
    <xf numFmtId="214" fontId="14" fillId="8" borderId="21" xfId="0" applyNumberFormat="1" applyFont="1" applyFill="1" applyBorder="1" applyAlignment="1">
      <alignment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13" fillId="0" borderId="29" xfId="0" applyFont="1" applyBorder="1" applyAlignment="1">
      <alignment/>
    </xf>
    <xf numFmtId="214" fontId="28" fillId="0" borderId="14" xfId="0" applyNumberFormat="1" applyFont="1" applyBorder="1" applyAlignment="1">
      <alignment horizontal="center"/>
    </xf>
    <xf numFmtId="0" fontId="0" fillId="3" borderId="0" xfId="0" applyFill="1" applyAlignment="1">
      <alignment horizontal="left"/>
    </xf>
    <xf numFmtId="0" fontId="15" fillId="3" borderId="54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28" fillId="0" borderId="68" xfId="0" applyFont="1" applyBorder="1" applyAlignment="1">
      <alignment/>
    </xf>
    <xf numFmtId="0" fontId="3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14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42" fillId="11" borderId="0" xfId="0" applyFont="1" applyFill="1" applyAlignment="1">
      <alignment horizontal="center"/>
    </xf>
    <xf numFmtId="0" fontId="3" fillId="0" borderId="20" xfId="0" applyFont="1" applyFill="1" applyBorder="1" applyAlignment="1">
      <alignment/>
    </xf>
    <xf numFmtId="0" fontId="12" fillId="0" borderId="69" xfId="0" applyFont="1" applyBorder="1" applyAlignment="1">
      <alignment/>
    </xf>
    <xf numFmtId="0" fontId="12" fillId="0" borderId="70" xfId="0" applyFont="1" applyBorder="1" applyAlignment="1">
      <alignment/>
    </xf>
    <xf numFmtId="0" fontId="12" fillId="0" borderId="75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76" xfId="0" applyFont="1" applyBorder="1" applyAlignment="1">
      <alignment horizontal="center"/>
    </xf>
    <xf numFmtId="214" fontId="12" fillId="0" borderId="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43" xfId="0" applyFont="1" applyBorder="1" applyAlignment="1">
      <alignment horizontal="left"/>
    </xf>
    <xf numFmtId="0" fontId="12" fillId="0" borderId="24" xfId="0" applyFont="1" applyBorder="1" applyAlignment="1" quotePrefix="1">
      <alignment horizontal="center"/>
    </xf>
    <xf numFmtId="0" fontId="13" fillId="0" borderId="12" xfId="0" applyFont="1" applyBorder="1" applyAlignment="1">
      <alignment/>
    </xf>
    <xf numFmtId="0" fontId="28" fillId="0" borderId="77" xfId="0" applyFont="1" applyBorder="1" applyAlignment="1">
      <alignment/>
    </xf>
    <xf numFmtId="0" fontId="4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8" fillId="0" borderId="20" xfId="0" applyFont="1" applyFill="1" applyBorder="1" applyAlignment="1">
      <alignment/>
    </xf>
    <xf numFmtId="0" fontId="28" fillId="0" borderId="50" xfId="0" applyFont="1" applyFill="1" applyBorder="1" applyAlignment="1">
      <alignment/>
    </xf>
    <xf numFmtId="0" fontId="28" fillId="8" borderId="20" xfId="0" applyFont="1" applyFill="1" applyBorder="1" applyAlignment="1">
      <alignment/>
    </xf>
    <xf numFmtId="0" fontId="28" fillId="0" borderId="28" xfId="0" applyFont="1" applyFill="1" applyBorder="1" applyAlignment="1">
      <alignment/>
    </xf>
    <xf numFmtId="0" fontId="28" fillId="0" borderId="45" xfId="0" applyFont="1" applyFill="1" applyBorder="1" applyAlignment="1">
      <alignment/>
    </xf>
    <xf numFmtId="0" fontId="28" fillId="0" borderId="1" xfId="0" applyFont="1" applyFill="1" applyBorder="1" applyAlignment="1">
      <alignment horizontal="center"/>
    </xf>
    <xf numFmtId="214" fontId="28" fillId="0" borderId="1" xfId="0" applyNumberFormat="1" applyFont="1" applyFill="1" applyBorder="1" applyAlignment="1">
      <alignment horizontal="center"/>
    </xf>
    <xf numFmtId="0" fontId="28" fillId="8" borderId="22" xfId="0" applyFont="1" applyFill="1" applyBorder="1" applyAlignment="1">
      <alignment/>
    </xf>
    <xf numFmtId="0" fontId="28" fillId="8" borderId="18" xfId="0" applyFont="1" applyFill="1" applyBorder="1" applyAlignment="1">
      <alignment/>
    </xf>
    <xf numFmtId="0" fontId="28" fillId="8" borderId="21" xfId="0" applyFont="1" applyFill="1" applyBorder="1" applyAlignment="1">
      <alignment/>
    </xf>
    <xf numFmtId="0" fontId="29" fillId="3" borderId="0" xfId="0" applyFont="1" applyFill="1" applyAlignment="1">
      <alignment horizontal="left"/>
    </xf>
    <xf numFmtId="1" fontId="13" fillId="7" borderId="20" xfId="0" applyNumberFormat="1" applyFont="1" applyFill="1" applyBorder="1" applyAlignment="1">
      <alignment horizontal="center"/>
    </xf>
    <xf numFmtId="0" fontId="28" fillId="0" borderId="78" xfId="0" applyFont="1" applyBorder="1" applyAlignment="1">
      <alignment horizontal="left"/>
    </xf>
    <xf numFmtId="0" fontId="28" fillId="0" borderId="52" xfId="0" applyFont="1" applyBorder="1" applyAlignment="1">
      <alignment/>
    </xf>
    <xf numFmtId="1" fontId="28" fillId="0" borderId="1" xfId="0" applyNumberFormat="1" applyFont="1" applyBorder="1" applyAlignment="1">
      <alignment horizontal="center"/>
    </xf>
    <xf numFmtId="0" fontId="28" fillId="0" borderId="79" xfId="0" applyFont="1" applyBorder="1" applyAlignment="1">
      <alignment/>
    </xf>
    <xf numFmtId="0" fontId="28" fillId="0" borderId="77" xfId="0" applyFont="1" applyBorder="1" applyAlignment="1">
      <alignment horizontal="center"/>
    </xf>
    <xf numFmtId="2" fontId="28" fillId="0" borderId="9" xfId="0" applyNumberFormat="1" applyFont="1" applyBorder="1" applyAlignment="1">
      <alignment horizontal="center"/>
    </xf>
    <xf numFmtId="0" fontId="28" fillId="0" borderId="4" xfId="0" applyFont="1" applyBorder="1" applyAlignment="1">
      <alignment horizontal="right"/>
    </xf>
    <xf numFmtId="0" fontId="28" fillId="0" borderId="3" xfId="0" applyFont="1" applyBorder="1" applyAlignment="1" quotePrefix="1">
      <alignment horizontal="center"/>
    </xf>
    <xf numFmtId="0" fontId="13" fillId="0" borderId="4" xfId="0" applyFont="1" applyFill="1" applyBorder="1" applyAlignment="1">
      <alignment/>
    </xf>
    <xf numFmtId="0" fontId="28" fillId="0" borderId="1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28" fillId="0" borderId="3" xfId="0" applyFont="1" applyFill="1" applyBorder="1" applyAlignment="1">
      <alignment horizontal="center"/>
    </xf>
    <xf numFmtId="214" fontId="13" fillId="0" borderId="4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/>
    </xf>
    <xf numFmtId="0" fontId="13" fillId="8" borderId="54" xfId="0" applyFont="1" applyFill="1" applyBorder="1" applyAlignment="1">
      <alignment/>
    </xf>
    <xf numFmtId="214" fontId="13" fillId="8" borderId="0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/>
    </xf>
    <xf numFmtId="0" fontId="28" fillId="0" borderId="80" xfId="0" applyFont="1" applyFill="1" applyBorder="1" applyAlignment="1">
      <alignment/>
    </xf>
    <xf numFmtId="0" fontId="28" fillId="0" borderId="28" xfId="0" applyFont="1" applyBorder="1" applyAlignment="1" quotePrefix="1">
      <alignment horizontal="left"/>
    </xf>
    <xf numFmtId="0" fontId="28" fillId="0" borderId="30" xfId="0" applyFont="1" applyFill="1" applyBorder="1" applyAlignment="1">
      <alignment/>
    </xf>
    <xf numFmtId="214" fontId="28" fillId="0" borderId="14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8" fillId="0" borderId="81" xfId="0" applyFont="1" applyFill="1" applyBorder="1" applyAlignment="1">
      <alignment/>
    </xf>
    <xf numFmtId="214" fontId="13" fillId="9" borderId="36" xfId="0" applyNumberFormat="1" applyFont="1" applyFill="1" applyBorder="1" applyAlignment="1">
      <alignment horizontal="center"/>
    </xf>
    <xf numFmtId="0" fontId="28" fillId="8" borderId="6" xfId="0" applyFont="1" applyFill="1" applyBorder="1" applyAlignment="1">
      <alignment/>
    </xf>
    <xf numFmtId="214" fontId="13" fillId="8" borderId="14" xfId="0" applyNumberFormat="1" applyFont="1" applyFill="1" applyBorder="1" applyAlignment="1">
      <alignment horizontal="center"/>
    </xf>
    <xf numFmtId="2" fontId="13" fillId="8" borderId="38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82" xfId="0" applyFont="1" applyBorder="1" applyAlignment="1">
      <alignment horizontal="left"/>
    </xf>
    <xf numFmtId="0" fontId="28" fillId="0" borderId="7" xfId="0" applyFont="1" applyBorder="1" applyAlignment="1">
      <alignment/>
    </xf>
    <xf numFmtId="2" fontId="30" fillId="3" borderId="9" xfId="0" applyNumberFormat="1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5" fillId="3" borderId="7" xfId="0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15" fillId="3" borderId="9" xfId="0" applyFont="1" applyFill="1" applyBorder="1" applyAlignment="1" quotePrefix="1">
      <alignment horizontal="center"/>
    </xf>
    <xf numFmtId="0" fontId="28" fillId="0" borderId="9" xfId="0" applyFont="1" applyBorder="1" applyAlignment="1">
      <alignment/>
    </xf>
    <xf numFmtId="0" fontId="1" fillId="3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9" fillId="3" borderId="17" xfId="0" applyFont="1" applyFill="1" applyBorder="1" applyAlignment="1">
      <alignment horizontal="center"/>
    </xf>
    <xf numFmtId="0" fontId="29" fillId="3" borderId="67" xfId="0" applyFont="1" applyFill="1" applyBorder="1" applyAlignment="1">
      <alignment horizontal="center"/>
    </xf>
    <xf numFmtId="0" fontId="29" fillId="3" borderId="6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tabSelected="1" workbookViewId="0" topLeftCell="A1">
      <pane ySplit="7" topLeftCell="BM8" activePane="bottomLeft" state="frozen"/>
      <selection pane="topLeft" activeCell="A1" sqref="A1"/>
      <selection pane="bottomLeft" activeCell="C54" sqref="C54"/>
    </sheetView>
  </sheetViews>
  <sheetFormatPr defaultColWidth="8.796875" defaultRowHeight="15"/>
  <cols>
    <col min="1" max="1" width="2.796875" style="0" customWidth="1"/>
    <col min="2" max="2" width="5.59765625" style="0" customWidth="1"/>
    <col min="4" max="4" width="9.19921875" style="0" customWidth="1"/>
    <col min="5" max="6" width="6.796875" style="0" customWidth="1"/>
    <col min="7" max="7" width="7.296875" style="0" customWidth="1"/>
    <col min="8" max="8" width="7.69921875" style="0" customWidth="1"/>
    <col min="9" max="9" width="22.59765625" style="0" customWidth="1"/>
    <col min="10" max="18" width="0" style="0" hidden="1" customWidth="1"/>
    <col min="19" max="19" width="3.59765625" style="0" customWidth="1"/>
  </cols>
  <sheetData>
    <row r="1" spans="1:9" ht="27">
      <c r="A1" s="25" t="s">
        <v>258</v>
      </c>
      <c r="B1" s="26"/>
      <c r="C1" s="11"/>
      <c r="D1" s="32" t="s">
        <v>26</v>
      </c>
      <c r="E1" s="26"/>
      <c r="F1" s="26"/>
      <c r="G1" s="26"/>
      <c r="H1" s="11"/>
      <c r="I1" s="12" t="s">
        <v>71</v>
      </c>
    </row>
    <row r="2" spans="1:9" ht="6.75" customHeight="1">
      <c r="A2" s="22"/>
      <c r="B2" s="11"/>
      <c r="C2" s="11"/>
      <c r="D2" s="11"/>
      <c r="E2" s="11"/>
      <c r="F2" s="11"/>
      <c r="G2" s="11"/>
      <c r="H2" s="11"/>
      <c r="I2" s="11"/>
    </row>
    <row r="3" spans="1:9" ht="28.5" customHeight="1">
      <c r="A3" s="27" t="s">
        <v>24</v>
      </c>
      <c r="B3" s="28"/>
      <c r="C3" s="28"/>
      <c r="D3" s="12"/>
      <c r="E3" s="30" t="s">
        <v>0</v>
      </c>
      <c r="F3" s="31"/>
      <c r="G3" s="8">
        <v>118</v>
      </c>
      <c r="H3" s="9"/>
      <c r="I3" s="10"/>
    </row>
    <row r="4" spans="1:9" ht="11.25" customHeight="1">
      <c r="A4" s="12"/>
      <c r="B4" s="12"/>
      <c r="C4" s="7"/>
      <c r="D4" s="7"/>
      <c r="E4" s="7"/>
      <c r="F4" s="7"/>
      <c r="G4" s="7"/>
      <c r="H4" s="7"/>
      <c r="I4" s="7"/>
    </row>
    <row r="5" spans="1:9" ht="27" customHeight="1">
      <c r="A5" s="29" t="s">
        <v>1</v>
      </c>
      <c r="B5" s="11"/>
      <c r="C5" s="9" t="s">
        <v>359</v>
      </c>
      <c r="D5" s="8"/>
      <c r="E5" s="29" t="s">
        <v>2</v>
      </c>
      <c r="F5" s="9" t="s">
        <v>360</v>
      </c>
      <c r="G5" s="8"/>
      <c r="H5" s="8"/>
      <c r="I5" s="12"/>
    </row>
    <row r="6" ht="10.5" customHeight="1" thickBot="1">
      <c r="H6" s="2"/>
    </row>
    <row r="7" spans="1:9" ht="17.25" customHeight="1" thickBot="1">
      <c r="A7" s="223" t="s">
        <v>17</v>
      </c>
      <c r="B7" s="149" t="s">
        <v>16</v>
      </c>
      <c r="C7" s="224" t="s">
        <v>3</v>
      </c>
      <c r="D7" s="149" t="s">
        <v>4</v>
      </c>
      <c r="E7" s="224" t="s">
        <v>38</v>
      </c>
      <c r="F7" s="149" t="s">
        <v>6</v>
      </c>
      <c r="G7" s="224" t="s">
        <v>7</v>
      </c>
      <c r="H7" s="149" t="s">
        <v>8</v>
      </c>
      <c r="I7" s="225" t="s">
        <v>9</v>
      </c>
    </row>
    <row r="8" spans="1:29" ht="15.75" customHeight="1" thickBot="1">
      <c r="A8" s="265">
        <v>1</v>
      </c>
      <c r="B8" s="58"/>
      <c r="C8" s="519" t="s">
        <v>411</v>
      </c>
      <c r="D8" s="150" t="s">
        <v>412</v>
      </c>
      <c r="E8" s="452"/>
      <c r="F8" s="170"/>
      <c r="G8" s="63">
        <f>F47</f>
        <v>113.5</v>
      </c>
      <c r="H8" s="123">
        <f aca="true" t="shared" si="0" ref="H8:H46">+G8/$D$50</f>
        <v>11.35</v>
      </c>
      <c r="I8" s="228" t="s">
        <v>361</v>
      </c>
      <c r="K8" s="2">
        <v>32</v>
      </c>
      <c r="L8" s="2" t="s">
        <v>42</v>
      </c>
      <c r="M8" s="2"/>
      <c r="N8" s="2"/>
      <c r="O8" s="2">
        <v>296</v>
      </c>
      <c r="P8" s="2">
        <v>0.8</v>
      </c>
      <c r="Q8" s="2">
        <v>33.6</v>
      </c>
      <c r="R8" s="2">
        <v>3.4</v>
      </c>
      <c r="U8" s="61"/>
      <c r="V8" s="61"/>
      <c r="W8" s="61"/>
      <c r="X8" s="61"/>
      <c r="Y8" s="61"/>
      <c r="Z8" s="61"/>
      <c r="AA8" s="61"/>
      <c r="AB8" s="61"/>
      <c r="AC8" s="61"/>
    </row>
    <row r="9" spans="1:29" ht="15.75" customHeight="1">
      <c r="A9" s="265">
        <v>2</v>
      </c>
      <c r="B9" s="58"/>
      <c r="C9" s="57" t="s">
        <v>482</v>
      </c>
      <c r="D9" s="59" t="s">
        <v>483</v>
      </c>
      <c r="E9" s="161">
        <v>251</v>
      </c>
      <c r="F9" s="135">
        <v>80.7</v>
      </c>
      <c r="G9" s="63">
        <f aca="true" t="shared" si="1" ref="G9:G33">+G8-F9</f>
        <v>32.8</v>
      </c>
      <c r="H9" s="63">
        <f t="shared" si="0"/>
        <v>3.28</v>
      </c>
      <c r="I9" s="227" t="s">
        <v>363</v>
      </c>
      <c r="K9" s="2">
        <v>16</v>
      </c>
      <c r="L9" s="2" t="s">
        <v>56</v>
      </c>
      <c r="M9" s="2"/>
      <c r="N9" s="2"/>
      <c r="O9" s="2">
        <v>304</v>
      </c>
      <c r="P9" s="2">
        <v>0.22</v>
      </c>
      <c r="Q9" s="2">
        <v>6.3</v>
      </c>
      <c r="R9" s="2">
        <v>0.6</v>
      </c>
      <c r="U9" s="58"/>
      <c r="V9" s="399"/>
      <c r="W9" s="59"/>
      <c r="X9" s="61"/>
      <c r="Y9" s="61"/>
      <c r="Z9" s="61"/>
      <c r="AC9" s="61"/>
    </row>
    <row r="10" spans="1:29" ht="15.75" customHeight="1">
      <c r="A10" s="265">
        <v>3</v>
      </c>
      <c r="B10" s="58"/>
      <c r="C10" s="259" t="s">
        <v>484</v>
      </c>
      <c r="D10" s="180" t="s">
        <v>485</v>
      </c>
      <c r="E10" s="64">
        <v>189</v>
      </c>
      <c r="F10" s="135">
        <v>25.9</v>
      </c>
      <c r="G10" s="63">
        <f t="shared" si="1"/>
        <v>6.899999999999999</v>
      </c>
      <c r="H10" s="63">
        <f t="shared" si="0"/>
        <v>0.6899999999999998</v>
      </c>
      <c r="I10" s="227" t="s">
        <v>364</v>
      </c>
      <c r="K10" s="2">
        <v>17</v>
      </c>
      <c r="L10" s="2" t="s">
        <v>56</v>
      </c>
      <c r="M10" s="2"/>
      <c r="N10" s="2"/>
      <c r="O10" s="2">
        <v>324</v>
      </c>
      <c r="P10" s="2">
        <v>0.22</v>
      </c>
      <c r="Q10" s="2">
        <v>6.5</v>
      </c>
      <c r="R10" s="2">
        <v>0.7</v>
      </c>
      <c r="U10" s="58"/>
      <c r="V10" s="57"/>
      <c r="W10" s="59"/>
      <c r="X10" s="61"/>
      <c r="Y10" s="61"/>
      <c r="Z10" s="61"/>
      <c r="AA10" s="61"/>
      <c r="AB10" s="61"/>
      <c r="AC10" s="61"/>
    </row>
    <row r="11" spans="1:29" ht="15" customHeight="1">
      <c r="A11" s="265">
        <v>4</v>
      </c>
      <c r="B11" s="58"/>
      <c r="C11" s="57" t="s">
        <v>486</v>
      </c>
      <c r="D11" s="59" t="s">
        <v>487</v>
      </c>
      <c r="E11" s="64">
        <v>151</v>
      </c>
      <c r="F11" s="135">
        <v>2.7</v>
      </c>
      <c r="G11" s="63">
        <f t="shared" si="1"/>
        <v>4.199999999999998</v>
      </c>
      <c r="H11" s="63">
        <f t="shared" si="0"/>
        <v>0.4199999999999998</v>
      </c>
      <c r="I11" s="227" t="s">
        <v>362</v>
      </c>
      <c r="K11" s="2">
        <v>18</v>
      </c>
      <c r="L11" s="2" t="s">
        <v>56</v>
      </c>
      <c r="M11" s="2"/>
      <c r="N11" s="2"/>
      <c r="O11" s="2">
        <v>347</v>
      </c>
      <c r="P11" s="2">
        <v>0.22</v>
      </c>
      <c r="Q11" s="2">
        <v>6.8</v>
      </c>
      <c r="R11" s="2">
        <v>0.7</v>
      </c>
      <c r="U11" s="58"/>
      <c r="V11" s="144"/>
      <c r="W11" s="396"/>
      <c r="X11" s="61"/>
      <c r="Y11" s="61"/>
      <c r="Z11" s="61"/>
      <c r="AA11" s="61"/>
      <c r="AB11" s="61"/>
      <c r="AC11" s="61"/>
    </row>
    <row r="12" spans="1:29" ht="15.75" customHeight="1">
      <c r="A12" s="265">
        <v>5</v>
      </c>
      <c r="B12" s="58"/>
      <c r="C12" s="57" t="s">
        <v>480</v>
      </c>
      <c r="D12" s="59" t="s">
        <v>488</v>
      </c>
      <c r="E12" s="64">
        <v>141</v>
      </c>
      <c r="F12" s="135">
        <v>2.2</v>
      </c>
      <c r="G12" s="63">
        <f t="shared" si="1"/>
        <v>1.9999999999999982</v>
      </c>
      <c r="H12" s="63">
        <f t="shared" si="0"/>
        <v>0.19999999999999982</v>
      </c>
      <c r="I12" s="227" t="s">
        <v>490</v>
      </c>
      <c r="K12" s="2">
        <v>19</v>
      </c>
      <c r="L12" s="2" t="s">
        <v>55</v>
      </c>
      <c r="M12" s="2"/>
      <c r="N12" s="2"/>
      <c r="O12" s="2">
        <v>360</v>
      </c>
      <c r="P12" s="2">
        <v>0.55</v>
      </c>
      <c r="Q12" s="2">
        <v>7.3</v>
      </c>
      <c r="R12" s="2">
        <v>0.7</v>
      </c>
      <c r="U12" s="150"/>
      <c r="V12" s="150"/>
      <c r="W12" s="150"/>
      <c r="X12" s="61"/>
      <c r="Y12" s="61"/>
      <c r="Z12" s="61"/>
      <c r="AA12" s="61"/>
      <c r="AB12" s="61"/>
      <c r="AC12" s="61"/>
    </row>
    <row r="13" spans="1:29" ht="15.75" customHeight="1">
      <c r="A13" s="265">
        <v>6</v>
      </c>
      <c r="B13" s="58"/>
      <c r="C13" s="57" t="s">
        <v>489</v>
      </c>
      <c r="D13" s="59" t="s">
        <v>481</v>
      </c>
      <c r="E13" s="64">
        <v>108</v>
      </c>
      <c r="F13" s="135">
        <v>0.5</v>
      </c>
      <c r="G13" s="63">
        <f t="shared" si="1"/>
        <v>1.4999999999999982</v>
      </c>
      <c r="H13" s="63">
        <f t="shared" si="0"/>
        <v>0.14999999999999983</v>
      </c>
      <c r="I13" s="227" t="s">
        <v>491</v>
      </c>
      <c r="K13" s="54">
        <v>20</v>
      </c>
      <c r="L13" s="54" t="s">
        <v>54</v>
      </c>
      <c r="M13" s="54"/>
      <c r="N13" s="54"/>
      <c r="O13" s="54">
        <v>345</v>
      </c>
      <c r="P13" s="54">
        <v>0.25</v>
      </c>
      <c r="Q13" s="54">
        <v>7.6</v>
      </c>
      <c r="R13" s="54">
        <v>0.8</v>
      </c>
      <c r="U13" s="61"/>
      <c r="V13" s="61"/>
      <c r="W13" s="61"/>
      <c r="X13" s="61"/>
      <c r="Y13" s="61"/>
      <c r="Z13" s="61"/>
      <c r="AA13" s="61"/>
      <c r="AB13" s="61"/>
      <c r="AC13" s="61"/>
    </row>
    <row r="14" spans="1:29" ht="15.75" customHeight="1">
      <c r="A14" s="265">
        <v>7</v>
      </c>
      <c r="B14" s="58"/>
      <c r="C14" s="57" t="s">
        <v>492</v>
      </c>
      <c r="D14" s="59" t="s">
        <v>493</v>
      </c>
      <c r="E14" s="65" t="s">
        <v>494</v>
      </c>
      <c r="F14" s="170">
        <v>0.9</v>
      </c>
      <c r="G14" s="63">
        <f t="shared" si="1"/>
        <v>0.5999999999999982</v>
      </c>
      <c r="H14" s="63">
        <f t="shared" si="0"/>
        <v>0.05999999999999982</v>
      </c>
      <c r="I14" s="227" t="s">
        <v>495</v>
      </c>
      <c r="K14" s="54"/>
      <c r="L14" s="54"/>
      <c r="M14" s="55"/>
      <c r="N14" s="56"/>
      <c r="O14" s="54"/>
      <c r="P14" s="54"/>
      <c r="Q14" s="54"/>
      <c r="R14" s="54"/>
      <c r="U14" s="61"/>
      <c r="V14" s="61"/>
      <c r="W14" s="61"/>
      <c r="X14" s="61"/>
      <c r="Y14" s="61"/>
      <c r="Z14" s="61"/>
      <c r="AA14" s="61"/>
      <c r="AB14" s="61"/>
      <c r="AC14" s="61"/>
    </row>
    <row r="15" spans="1:29" ht="15" customHeight="1">
      <c r="A15" s="265">
        <v>8</v>
      </c>
      <c r="B15" s="58"/>
      <c r="C15" s="57" t="s">
        <v>496</v>
      </c>
      <c r="D15" s="59" t="s">
        <v>497</v>
      </c>
      <c r="E15" s="65" t="s">
        <v>498</v>
      </c>
      <c r="F15" s="170">
        <v>0.6</v>
      </c>
      <c r="G15" s="63">
        <f t="shared" si="1"/>
        <v>-1.7763568394002505E-15</v>
      </c>
      <c r="H15" s="63">
        <f t="shared" si="0"/>
        <v>-1.7763568394002506E-16</v>
      </c>
      <c r="I15" s="227" t="s">
        <v>499</v>
      </c>
      <c r="K15" s="54">
        <v>21</v>
      </c>
      <c r="L15" s="54" t="s">
        <v>53</v>
      </c>
      <c r="M15" s="55"/>
      <c r="N15" s="56"/>
      <c r="O15" s="54">
        <v>324</v>
      </c>
      <c r="P15" s="54">
        <v>0.2</v>
      </c>
      <c r="Q15" s="54">
        <v>7.8</v>
      </c>
      <c r="R15" s="54">
        <v>0.8</v>
      </c>
      <c r="U15" s="61"/>
      <c r="V15" s="61"/>
      <c r="W15" s="61"/>
      <c r="X15" s="61"/>
      <c r="Y15" s="61"/>
      <c r="Z15" s="61"/>
      <c r="AA15" s="61"/>
      <c r="AB15" s="61"/>
      <c r="AC15" s="61"/>
    </row>
    <row r="16" spans="1:29" ht="15.75" customHeight="1" hidden="1">
      <c r="A16" s="265"/>
      <c r="B16" s="58"/>
      <c r="C16" s="58"/>
      <c r="D16" s="59"/>
      <c r="E16" s="161"/>
      <c r="F16" s="170"/>
      <c r="G16" s="63">
        <f t="shared" si="1"/>
        <v>-1.7763568394002505E-15</v>
      </c>
      <c r="H16" s="63">
        <f t="shared" si="0"/>
        <v>-1.7763568394002506E-16</v>
      </c>
      <c r="I16" s="227"/>
      <c r="K16" s="54">
        <v>22</v>
      </c>
      <c r="L16" s="54" t="s">
        <v>52</v>
      </c>
      <c r="M16" s="55"/>
      <c r="N16" s="56"/>
      <c r="O16" s="54">
        <v>310</v>
      </c>
      <c r="P16" s="54">
        <v>0.15</v>
      </c>
      <c r="Q16" s="54">
        <v>7.9</v>
      </c>
      <c r="R16" s="54">
        <v>0.8</v>
      </c>
      <c r="U16" s="61"/>
      <c r="V16" s="61"/>
      <c r="W16" s="61"/>
      <c r="X16" s="61"/>
      <c r="Y16" s="61"/>
      <c r="Z16" s="61"/>
      <c r="AA16" s="61"/>
      <c r="AB16" s="61"/>
      <c r="AC16" s="61"/>
    </row>
    <row r="17" spans="1:29" ht="15.75" customHeight="1" hidden="1">
      <c r="A17" s="265"/>
      <c r="B17" s="58"/>
      <c r="C17" s="58"/>
      <c r="D17" s="59"/>
      <c r="E17" s="162"/>
      <c r="F17" s="170"/>
      <c r="G17" s="63">
        <f t="shared" si="1"/>
        <v>-1.7763568394002505E-15</v>
      </c>
      <c r="H17" s="63">
        <f t="shared" si="0"/>
        <v>-1.7763568394002506E-16</v>
      </c>
      <c r="I17" s="227"/>
      <c r="K17" s="54">
        <v>23</v>
      </c>
      <c r="L17" s="54" t="s">
        <v>51</v>
      </c>
      <c r="M17" s="55"/>
      <c r="N17" s="56"/>
      <c r="O17" s="54">
        <v>288</v>
      </c>
      <c r="P17" s="54">
        <v>0.15</v>
      </c>
      <c r="Q17" s="54">
        <v>8.1</v>
      </c>
      <c r="R17" s="54">
        <v>0.8</v>
      </c>
      <c r="U17" s="61"/>
      <c r="V17" s="61"/>
      <c r="W17" s="61"/>
      <c r="X17" s="61"/>
      <c r="Y17" s="61"/>
      <c r="Z17" s="61"/>
      <c r="AA17" s="61"/>
      <c r="AB17" s="61"/>
      <c r="AC17" s="61"/>
    </row>
    <row r="18" spans="1:29" ht="15.75" customHeight="1" hidden="1">
      <c r="A18" s="265"/>
      <c r="B18" s="58"/>
      <c r="C18" s="58"/>
      <c r="D18" s="59"/>
      <c r="E18" s="161"/>
      <c r="F18" s="170"/>
      <c r="G18" s="63">
        <f t="shared" si="1"/>
        <v>-1.7763568394002505E-15</v>
      </c>
      <c r="H18" s="63">
        <f t="shared" si="0"/>
        <v>-1.7763568394002506E-16</v>
      </c>
      <c r="I18" s="227"/>
      <c r="K18" s="54">
        <v>24</v>
      </c>
      <c r="L18" s="54" t="s">
        <v>50</v>
      </c>
      <c r="M18" s="55"/>
      <c r="N18" s="56"/>
      <c r="O18" s="54">
        <v>281</v>
      </c>
      <c r="P18" s="54">
        <v>0.35</v>
      </c>
      <c r="Q18" s="54">
        <v>8.4</v>
      </c>
      <c r="R18" s="54">
        <v>0.8</v>
      </c>
      <c r="U18" s="61"/>
      <c r="V18" s="61"/>
      <c r="W18" s="61"/>
      <c r="X18" s="61"/>
      <c r="Y18" s="61"/>
      <c r="Z18" s="61"/>
      <c r="AA18" s="61"/>
      <c r="AB18" s="61"/>
      <c r="AC18" s="61"/>
    </row>
    <row r="19" spans="1:29" ht="15.75" customHeight="1" hidden="1">
      <c r="A19" s="265"/>
      <c r="B19" s="58"/>
      <c r="C19" s="58"/>
      <c r="D19" s="59"/>
      <c r="E19" s="161"/>
      <c r="F19" s="170"/>
      <c r="G19" s="63">
        <f t="shared" si="1"/>
        <v>-1.7763568394002505E-15</v>
      </c>
      <c r="H19" s="63">
        <f t="shared" si="0"/>
        <v>-1.7763568394002506E-16</v>
      </c>
      <c r="I19" s="227"/>
      <c r="K19" s="54">
        <v>25</v>
      </c>
      <c r="L19" s="54" t="s">
        <v>49</v>
      </c>
      <c r="M19" s="55"/>
      <c r="N19" s="56"/>
      <c r="O19" s="54">
        <v>293</v>
      </c>
      <c r="P19" s="54">
        <v>0.4</v>
      </c>
      <c r="Q19" s="54">
        <v>8.8</v>
      </c>
      <c r="R19" s="54">
        <v>0.9</v>
      </c>
      <c r="U19" s="61"/>
      <c r="V19" s="61"/>
      <c r="W19" s="61"/>
      <c r="X19" s="61"/>
      <c r="Y19" s="61"/>
      <c r="Z19" s="61"/>
      <c r="AA19" s="61"/>
      <c r="AB19" s="61"/>
      <c r="AC19" s="61"/>
    </row>
    <row r="20" spans="1:29" ht="15.75" customHeight="1" hidden="1">
      <c r="A20" s="265"/>
      <c r="B20" s="58"/>
      <c r="C20" s="58"/>
      <c r="D20" s="59"/>
      <c r="E20" s="161"/>
      <c r="F20" s="170"/>
      <c r="G20" s="63">
        <f t="shared" si="1"/>
        <v>-1.7763568394002505E-15</v>
      </c>
      <c r="H20" s="63">
        <f t="shared" si="0"/>
        <v>-1.7763568394002506E-16</v>
      </c>
      <c r="I20" s="227"/>
      <c r="K20" s="54">
        <v>26</v>
      </c>
      <c r="L20" s="54" t="s">
        <v>48</v>
      </c>
      <c r="M20" s="55"/>
      <c r="N20" s="56"/>
      <c r="O20" s="54">
        <v>309</v>
      </c>
      <c r="P20" s="54">
        <v>0.8</v>
      </c>
      <c r="Q20" s="54">
        <v>9.6</v>
      </c>
      <c r="R20" s="54">
        <v>1</v>
      </c>
      <c r="U20" s="61"/>
      <c r="V20" s="61"/>
      <c r="W20" s="61"/>
      <c r="X20" s="61"/>
      <c r="Y20" s="61"/>
      <c r="Z20" s="61"/>
      <c r="AA20" s="61"/>
      <c r="AB20" s="61"/>
      <c r="AC20" s="61"/>
    </row>
    <row r="21" spans="1:29" ht="15.75" customHeight="1" hidden="1">
      <c r="A21" s="265"/>
      <c r="B21" s="58"/>
      <c r="C21" s="58"/>
      <c r="D21" s="59"/>
      <c r="E21" s="161"/>
      <c r="F21" s="170"/>
      <c r="G21" s="63">
        <f t="shared" si="1"/>
        <v>-1.7763568394002505E-15</v>
      </c>
      <c r="H21" s="63">
        <f t="shared" si="0"/>
        <v>-1.7763568394002506E-16</v>
      </c>
      <c r="I21" s="227"/>
      <c r="K21" s="54">
        <v>27</v>
      </c>
      <c r="L21" s="54" t="s">
        <v>47</v>
      </c>
      <c r="M21" s="55"/>
      <c r="N21" s="56"/>
      <c r="O21" s="54">
        <v>326</v>
      </c>
      <c r="P21" s="54">
        <v>0.35</v>
      </c>
      <c r="Q21" s="54">
        <v>10</v>
      </c>
      <c r="R21" s="54">
        <v>1</v>
      </c>
      <c r="U21" s="61"/>
      <c r="V21" s="61"/>
      <c r="W21" s="61"/>
      <c r="X21" s="61"/>
      <c r="Y21" s="61"/>
      <c r="Z21" s="61"/>
      <c r="AA21" s="61"/>
      <c r="AB21" s="61"/>
      <c r="AC21" s="61"/>
    </row>
    <row r="22" spans="1:29" ht="15.75" customHeight="1" hidden="1">
      <c r="A22" s="265"/>
      <c r="B22" s="58"/>
      <c r="C22" s="58"/>
      <c r="D22" s="59"/>
      <c r="E22" s="161"/>
      <c r="F22" s="170"/>
      <c r="G22" s="63">
        <f t="shared" si="1"/>
        <v>-1.7763568394002505E-15</v>
      </c>
      <c r="H22" s="63">
        <f t="shared" si="0"/>
        <v>-1.7763568394002506E-16</v>
      </c>
      <c r="I22" s="227"/>
      <c r="K22" s="54">
        <v>28</v>
      </c>
      <c r="L22" s="54" t="s">
        <v>46</v>
      </c>
      <c r="M22" s="55"/>
      <c r="N22" s="56"/>
      <c r="O22" s="54">
        <v>341</v>
      </c>
      <c r="P22" s="54">
        <v>4.95</v>
      </c>
      <c r="Q22" s="54">
        <v>14.9</v>
      </c>
      <c r="R22" s="54">
        <v>1.5</v>
      </c>
      <c r="U22" s="150"/>
      <c r="V22" s="150"/>
      <c r="W22" s="150"/>
      <c r="X22" s="61"/>
      <c r="Y22" s="61"/>
      <c r="Z22" s="61"/>
      <c r="AA22" s="61"/>
      <c r="AB22" s="61"/>
      <c r="AC22" s="61"/>
    </row>
    <row r="23" spans="1:29" ht="15.75" customHeight="1" hidden="1">
      <c r="A23" s="265"/>
      <c r="B23" s="58"/>
      <c r="C23" s="58"/>
      <c r="D23" s="59"/>
      <c r="E23" s="161"/>
      <c r="F23" s="170"/>
      <c r="G23" s="63">
        <f t="shared" si="1"/>
        <v>-1.7763568394002505E-15</v>
      </c>
      <c r="H23" s="63">
        <f t="shared" si="0"/>
        <v>-1.7763568394002506E-16</v>
      </c>
      <c r="I23" s="227"/>
      <c r="K23" s="54">
        <v>29</v>
      </c>
      <c r="L23" s="54" t="s">
        <v>45</v>
      </c>
      <c r="M23" s="55"/>
      <c r="N23" s="56"/>
      <c r="O23" s="54">
        <v>326</v>
      </c>
      <c r="P23" s="54">
        <v>8.1</v>
      </c>
      <c r="Q23" s="54">
        <v>23</v>
      </c>
      <c r="R23" s="54">
        <v>2.3</v>
      </c>
      <c r="U23" s="150"/>
      <c r="V23" s="150"/>
      <c r="W23" s="150"/>
      <c r="X23" s="61"/>
      <c r="Y23" s="61"/>
      <c r="Z23" s="61"/>
      <c r="AA23" s="61"/>
      <c r="AB23" s="61"/>
      <c r="AC23" s="61"/>
    </row>
    <row r="24" spans="1:29" ht="15.75" customHeight="1" hidden="1">
      <c r="A24" s="265"/>
      <c r="B24" s="157"/>
      <c r="C24" s="58"/>
      <c r="D24" s="59"/>
      <c r="E24" s="161"/>
      <c r="F24" s="170"/>
      <c r="G24" s="63">
        <f>+G23-F24</f>
        <v>-1.7763568394002505E-15</v>
      </c>
      <c r="H24" s="63">
        <f t="shared" si="0"/>
        <v>-1.7763568394002506E-16</v>
      </c>
      <c r="I24" s="227"/>
      <c r="K24" s="54">
        <v>30</v>
      </c>
      <c r="L24" s="54" t="s">
        <v>44</v>
      </c>
      <c r="M24" s="55"/>
      <c r="N24" s="56"/>
      <c r="O24" s="54">
        <v>336</v>
      </c>
      <c r="P24" s="54">
        <v>8.25</v>
      </c>
      <c r="Q24" s="54">
        <v>31.3</v>
      </c>
      <c r="R24" s="54">
        <v>3.1</v>
      </c>
      <c r="U24" s="150"/>
      <c r="V24" s="150"/>
      <c r="W24" s="150"/>
      <c r="X24" s="61"/>
      <c r="Y24" s="61"/>
      <c r="Z24" s="61"/>
      <c r="AA24" s="61"/>
      <c r="AB24" s="61"/>
      <c r="AC24" s="61"/>
    </row>
    <row r="25" spans="1:29" ht="8.25" customHeight="1" hidden="1">
      <c r="A25" s="265"/>
      <c r="B25" s="157"/>
      <c r="C25" s="58"/>
      <c r="D25" s="59"/>
      <c r="E25" s="161"/>
      <c r="F25" s="170"/>
      <c r="G25" s="63">
        <f t="shared" si="1"/>
        <v>-1.7763568394002505E-15</v>
      </c>
      <c r="H25" s="63">
        <f t="shared" si="0"/>
        <v>-1.7763568394002506E-16</v>
      </c>
      <c r="I25" s="227"/>
      <c r="K25" s="54">
        <v>31</v>
      </c>
      <c r="L25" s="54" t="s">
        <v>43</v>
      </c>
      <c r="M25" s="55"/>
      <c r="N25" s="56"/>
      <c r="O25" s="54">
        <v>318</v>
      </c>
      <c r="P25" s="54">
        <v>1.55</v>
      </c>
      <c r="Q25" s="54">
        <v>32.8</v>
      </c>
      <c r="R25" s="54">
        <v>3.3</v>
      </c>
      <c r="U25" s="61"/>
      <c r="V25" s="61"/>
      <c r="W25" s="61"/>
      <c r="X25" s="61"/>
      <c r="Y25" s="61"/>
      <c r="Z25" s="61"/>
      <c r="AA25" s="61"/>
      <c r="AB25" s="61"/>
      <c r="AC25" s="61"/>
    </row>
    <row r="26" spans="1:29" ht="15.75" customHeight="1" hidden="1">
      <c r="A26" s="265"/>
      <c r="B26" s="58"/>
      <c r="C26" s="58"/>
      <c r="D26" s="59"/>
      <c r="E26" s="162"/>
      <c r="F26" s="170"/>
      <c r="G26" s="63">
        <f t="shared" si="1"/>
        <v>-1.7763568394002505E-15</v>
      </c>
      <c r="H26" s="63">
        <f t="shared" si="0"/>
        <v>-1.7763568394002506E-16</v>
      </c>
      <c r="I26" s="228"/>
      <c r="K26" s="54">
        <v>33</v>
      </c>
      <c r="L26" s="54" t="s">
        <v>41</v>
      </c>
      <c r="M26" s="55"/>
      <c r="N26" s="56"/>
      <c r="O26" s="54">
        <v>266</v>
      </c>
      <c r="P26" s="54">
        <v>2.85</v>
      </c>
      <c r="Q26" s="54">
        <v>36.5</v>
      </c>
      <c r="R26" s="54">
        <v>3.6</v>
      </c>
      <c r="U26" s="61"/>
      <c r="V26" s="61"/>
      <c r="W26" s="61"/>
      <c r="X26" s="61"/>
      <c r="Y26" s="61"/>
      <c r="Z26" s="61"/>
      <c r="AA26" s="61"/>
      <c r="AB26" s="61"/>
      <c r="AC26" s="61"/>
    </row>
    <row r="27" spans="1:29" ht="15.75" customHeight="1" hidden="1">
      <c r="A27" s="265"/>
      <c r="B27" s="58"/>
      <c r="C27" s="58"/>
      <c r="D27" s="59"/>
      <c r="E27" s="162"/>
      <c r="F27" s="170"/>
      <c r="G27" s="63">
        <f t="shared" si="1"/>
        <v>-1.7763568394002505E-15</v>
      </c>
      <c r="H27" s="63">
        <f t="shared" si="0"/>
        <v>-1.7763568394002506E-16</v>
      </c>
      <c r="I27" s="228"/>
      <c r="K27" s="54">
        <v>34</v>
      </c>
      <c r="L27" s="54" t="s">
        <v>40</v>
      </c>
      <c r="M27" s="55"/>
      <c r="N27" s="56"/>
      <c r="O27" s="54">
        <v>282</v>
      </c>
      <c r="P27" s="54">
        <v>1.45</v>
      </c>
      <c r="Q27" s="54">
        <v>37.9</v>
      </c>
      <c r="R27" s="54">
        <v>3.8</v>
      </c>
      <c r="U27" s="61"/>
      <c r="V27" s="61"/>
      <c r="W27" s="61"/>
      <c r="X27" s="61"/>
      <c r="Y27" s="61"/>
      <c r="Z27" s="61"/>
      <c r="AA27" s="61"/>
      <c r="AB27" s="61"/>
      <c r="AC27" s="61"/>
    </row>
    <row r="28" spans="1:29" ht="15.75" customHeight="1" hidden="1">
      <c r="A28" s="265"/>
      <c r="B28" s="58"/>
      <c r="C28" s="58"/>
      <c r="D28" s="77"/>
      <c r="E28" s="162"/>
      <c r="F28" s="170"/>
      <c r="G28" s="63">
        <f t="shared" si="1"/>
        <v>-1.7763568394002505E-15</v>
      </c>
      <c r="H28" s="63">
        <f t="shared" si="0"/>
        <v>-1.7763568394002506E-16</v>
      </c>
      <c r="I28" s="228"/>
      <c r="K28" s="54">
        <v>35</v>
      </c>
      <c r="L28" s="54">
        <v>300</v>
      </c>
      <c r="M28" s="55" t="s">
        <v>34</v>
      </c>
      <c r="N28" s="56" t="s">
        <v>35</v>
      </c>
      <c r="O28" s="54">
        <v>301</v>
      </c>
      <c r="P28" s="54">
        <v>3.9</v>
      </c>
      <c r="Q28" s="54">
        <v>41.8</v>
      </c>
      <c r="R28" s="54">
        <v>4.2</v>
      </c>
      <c r="U28" s="61"/>
      <c r="V28" s="61"/>
      <c r="W28" s="61"/>
      <c r="X28" s="61"/>
      <c r="Y28" s="61"/>
      <c r="Z28" s="61"/>
      <c r="AA28" s="61"/>
      <c r="AB28" s="61"/>
      <c r="AC28" s="61"/>
    </row>
    <row r="29" spans="1:18" ht="15.75" customHeight="1" hidden="1">
      <c r="A29" s="265"/>
      <c r="B29" s="58"/>
      <c r="C29" s="58"/>
      <c r="D29" s="77"/>
      <c r="E29" s="162"/>
      <c r="F29" s="170"/>
      <c r="G29" s="63">
        <f t="shared" si="1"/>
        <v>-1.7763568394002505E-15</v>
      </c>
      <c r="H29" s="63">
        <f t="shared" si="0"/>
        <v>-1.7763568394002506E-16</v>
      </c>
      <c r="I29" s="228"/>
      <c r="K29" s="54"/>
      <c r="L29" s="54"/>
      <c r="M29" s="55"/>
      <c r="N29" s="56"/>
      <c r="O29" s="54"/>
      <c r="P29" s="54"/>
      <c r="Q29" s="54"/>
      <c r="R29" s="54"/>
    </row>
    <row r="30" spans="1:23" ht="15.75" customHeight="1" hidden="1">
      <c r="A30" s="265"/>
      <c r="B30" s="58"/>
      <c r="C30" s="58"/>
      <c r="D30" s="77"/>
      <c r="E30" s="162"/>
      <c r="F30" s="170"/>
      <c r="G30" s="63">
        <f t="shared" si="1"/>
        <v>-1.7763568394002505E-15</v>
      </c>
      <c r="H30" s="63">
        <f t="shared" si="0"/>
        <v>-1.7763568394002506E-16</v>
      </c>
      <c r="I30" s="228"/>
      <c r="K30" s="54"/>
      <c r="L30" s="54"/>
      <c r="M30" s="55"/>
      <c r="N30" s="56"/>
      <c r="O30" s="54"/>
      <c r="P30" s="54"/>
      <c r="Q30" s="54"/>
      <c r="R30" s="54"/>
      <c r="U30" s="184">
        <v>254</v>
      </c>
      <c r="V30" s="184" t="s">
        <v>178</v>
      </c>
      <c r="W30" s="184" t="s">
        <v>179</v>
      </c>
    </row>
    <row r="31" spans="1:23" ht="8.25" customHeight="1" hidden="1">
      <c r="A31" s="265"/>
      <c r="B31" s="3"/>
      <c r="C31" s="78"/>
      <c r="D31" s="77"/>
      <c r="E31" s="398"/>
      <c r="F31" s="261"/>
      <c r="G31" s="63">
        <f t="shared" si="1"/>
        <v>-1.7763568394002505E-15</v>
      </c>
      <c r="H31" s="63">
        <f t="shared" si="0"/>
        <v>-1.7763568394002506E-16</v>
      </c>
      <c r="I31" s="228"/>
      <c r="K31" s="54"/>
      <c r="L31" s="54"/>
      <c r="M31" s="55"/>
      <c r="N31" s="56"/>
      <c r="O31" s="54"/>
      <c r="P31" s="54"/>
      <c r="Q31" s="54"/>
      <c r="R31" s="54"/>
      <c r="U31" s="184">
        <v>253</v>
      </c>
      <c r="V31" s="184" t="s">
        <v>176</v>
      </c>
      <c r="W31" s="184" t="s">
        <v>177</v>
      </c>
    </row>
    <row r="32" spans="1:23" ht="15.75" customHeight="1" hidden="1">
      <c r="A32" s="265"/>
      <c r="B32" s="3"/>
      <c r="C32" s="78"/>
      <c r="D32" s="77"/>
      <c r="E32" s="397"/>
      <c r="F32" s="261"/>
      <c r="G32" s="63">
        <f t="shared" si="1"/>
        <v>-1.7763568394002505E-15</v>
      </c>
      <c r="H32" s="63">
        <f t="shared" si="0"/>
        <v>-1.7763568394002506E-16</v>
      </c>
      <c r="I32" s="228"/>
      <c r="K32" s="54"/>
      <c r="L32" s="54"/>
      <c r="M32" s="55"/>
      <c r="N32" s="56"/>
      <c r="O32" s="54"/>
      <c r="P32" s="54"/>
      <c r="Q32" s="54"/>
      <c r="R32" s="54"/>
      <c r="U32" s="184">
        <v>252</v>
      </c>
      <c r="V32" s="184" t="s">
        <v>149</v>
      </c>
      <c r="W32" s="184" t="s">
        <v>150</v>
      </c>
    </row>
    <row r="33" spans="1:18" ht="15.75" customHeight="1" hidden="1">
      <c r="A33" s="265"/>
      <c r="B33" s="3"/>
      <c r="C33" s="78"/>
      <c r="D33" s="77"/>
      <c r="E33" s="397"/>
      <c r="F33" s="261"/>
      <c r="G33" s="63">
        <f t="shared" si="1"/>
        <v>-1.7763568394002505E-15</v>
      </c>
      <c r="H33" s="63">
        <f t="shared" si="0"/>
        <v>-1.7763568394002506E-16</v>
      </c>
      <c r="I33" s="228"/>
      <c r="K33" s="54"/>
      <c r="L33" s="54"/>
      <c r="M33" s="55"/>
      <c r="N33" s="56"/>
      <c r="O33" s="54"/>
      <c r="P33" s="54"/>
      <c r="Q33" s="54"/>
      <c r="R33" s="54"/>
    </row>
    <row r="34" spans="1:29" ht="15.75" customHeight="1" hidden="1">
      <c r="A34" s="265"/>
      <c r="B34" s="3"/>
      <c r="C34" s="78"/>
      <c r="D34" s="77"/>
      <c r="E34" s="397"/>
      <c r="F34" s="261"/>
      <c r="G34" s="63">
        <f aca="true" t="shared" si="2" ref="G34:G46">+G33-F34</f>
        <v>-1.7763568394002505E-15</v>
      </c>
      <c r="H34" s="63">
        <f t="shared" si="0"/>
        <v>-1.7763568394002506E-16</v>
      </c>
      <c r="I34" s="228"/>
      <c r="K34" s="54">
        <v>15</v>
      </c>
      <c r="L34" s="54" t="s">
        <v>56</v>
      </c>
      <c r="M34" s="55"/>
      <c r="N34" s="56"/>
      <c r="O34" s="54">
        <v>286</v>
      </c>
      <c r="P34" s="54">
        <v>0.2</v>
      </c>
      <c r="Q34" s="54">
        <v>6.1</v>
      </c>
      <c r="R34" s="54">
        <v>0.6</v>
      </c>
      <c r="U34" s="61"/>
      <c r="V34" s="61"/>
      <c r="W34" s="61"/>
      <c r="X34" s="61"/>
      <c r="Y34" s="61"/>
      <c r="Z34" s="61"/>
      <c r="AC34" s="61"/>
    </row>
    <row r="35" spans="1:29" ht="15.75" customHeight="1" hidden="1">
      <c r="A35" s="265"/>
      <c r="B35" s="58"/>
      <c r="C35" s="58"/>
      <c r="D35" s="59"/>
      <c r="E35" s="161"/>
      <c r="F35" s="170"/>
      <c r="G35" s="63">
        <f t="shared" si="2"/>
        <v>-1.7763568394002505E-15</v>
      </c>
      <c r="H35" s="63">
        <f t="shared" si="0"/>
        <v>-1.7763568394002506E-16</v>
      </c>
      <c r="I35" s="228"/>
      <c r="K35" s="54">
        <v>14</v>
      </c>
      <c r="L35" s="54" t="s">
        <v>56</v>
      </c>
      <c r="M35" s="55"/>
      <c r="N35" s="56"/>
      <c r="O35" s="54">
        <v>275</v>
      </c>
      <c r="P35" s="54">
        <v>0.6</v>
      </c>
      <c r="Q35" s="54">
        <v>5.9</v>
      </c>
      <c r="R35" s="54">
        <v>0.6</v>
      </c>
      <c r="U35" s="61"/>
      <c r="V35" s="61"/>
      <c r="W35" s="61"/>
      <c r="X35" s="61"/>
      <c r="Y35" s="61"/>
      <c r="Z35" s="61"/>
      <c r="AC35" s="61"/>
    </row>
    <row r="36" spans="1:29" ht="15.75" customHeight="1" hidden="1">
      <c r="A36" s="439"/>
      <c r="B36" s="260"/>
      <c r="C36" s="259"/>
      <c r="D36" s="180"/>
      <c r="E36" s="156"/>
      <c r="F36" s="263"/>
      <c r="G36" s="264">
        <f t="shared" si="2"/>
        <v>-1.7763568394002505E-15</v>
      </c>
      <c r="H36" s="264">
        <f t="shared" si="0"/>
        <v>-1.7763568394002506E-16</v>
      </c>
      <c r="I36" s="440"/>
      <c r="K36" s="54">
        <v>13</v>
      </c>
      <c r="L36" s="54" t="s">
        <v>57</v>
      </c>
      <c r="M36" s="55"/>
      <c r="N36" s="56"/>
      <c r="O36" s="54">
        <v>291</v>
      </c>
      <c r="P36" s="54">
        <v>0.45</v>
      </c>
      <c r="Q36" s="54">
        <v>5.3</v>
      </c>
      <c r="R36" s="54">
        <v>0.5</v>
      </c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 hidden="1">
      <c r="A37" s="265"/>
      <c r="B37" s="58"/>
      <c r="C37" s="57"/>
      <c r="D37" s="59"/>
      <c r="E37" s="64"/>
      <c r="F37" s="135"/>
      <c r="G37" s="63">
        <f t="shared" si="2"/>
        <v>-1.7763568394002505E-15</v>
      </c>
      <c r="H37" s="63">
        <f t="shared" si="0"/>
        <v>-1.7763568394002506E-16</v>
      </c>
      <c r="I37" s="228"/>
      <c r="K37" s="54">
        <v>12</v>
      </c>
      <c r="L37" s="54" t="s">
        <v>58</v>
      </c>
      <c r="M37" s="55"/>
      <c r="N37" s="56"/>
      <c r="O37" s="54">
        <v>307</v>
      </c>
      <c r="P37" s="54">
        <v>0.45</v>
      </c>
      <c r="Q37" s="54">
        <v>4.8</v>
      </c>
      <c r="R37" s="54">
        <v>0.5</v>
      </c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 hidden="1">
      <c r="A38" s="265"/>
      <c r="B38" s="58"/>
      <c r="C38" s="57"/>
      <c r="D38" s="59"/>
      <c r="E38" s="64"/>
      <c r="F38" s="135"/>
      <c r="G38" s="63">
        <f t="shared" si="2"/>
        <v>-1.7763568394002505E-15</v>
      </c>
      <c r="H38" s="63">
        <f t="shared" si="0"/>
        <v>-1.7763568394002506E-16</v>
      </c>
      <c r="I38" s="228"/>
      <c r="K38" s="54"/>
      <c r="L38" s="54"/>
      <c r="M38" s="55"/>
      <c r="N38" s="56"/>
      <c r="O38" s="54"/>
      <c r="P38" s="54"/>
      <c r="Q38" s="54"/>
      <c r="R38" s="54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15.75" customHeight="1" hidden="1">
      <c r="A39" s="265"/>
      <c r="B39" s="58"/>
      <c r="C39" s="57"/>
      <c r="D39" s="59"/>
      <c r="E39" s="64"/>
      <c r="F39" s="135"/>
      <c r="G39" s="63">
        <f t="shared" si="2"/>
        <v>-1.7763568394002505E-15</v>
      </c>
      <c r="H39" s="63">
        <f t="shared" si="0"/>
        <v>-1.7763568394002506E-16</v>
      </c>
      <c r="I39" s="228"/>
      <c r="K39" s="54"/>
      <c r="L39" s="54"/>
      <c r="M39" s="55"/>
      <c r="N39" s="56"/>
      <c r="O39" s="54"/>
      <c r="P39" s="54"/>
      <c r="Q39" s="54"/>
      <c r="R39" s="54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7.5" customHeight="1" hidden="1">
      <c r="A40" s="265"/>
      <c r="B40" s="58"/>
      <c r="C40" s="57"/>
      <c r="D40" s="59"/>
      <c r="E40" s="64"/>
      <c r="F40" s="135"/>
      <c r="G40" s="63">
        <f t="shared" si="2"/>
        <v>-1.7763568394002505E-15</v>
      </c>
      <c r="H40" s="63">
        <f t="shared" si="0"/>
        <v>-1.7763568394002506E-16</v>
      </c>
      <c r="I40" s="228"/>
      <c r="K40" s="54"/>
      <c r="L40" s="54"/>
      <c r="M40" s="55"/>
      <c r="N40" s="56"/>
      <c r="O40" s="54"/>
      <c r="P40" s="54"/>
      <c r="Q40" s="54"/>
      <c r="R40" s="54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 hidden="1">
      <c r="A41" s="265"/>
      <c r="B41" s="58"/>
      <c r="C41" s="57"/>
      <c r="D41" s="59"/>
      <c r="E41" s="64"/>
      <c r="F41" s="135"/>
      <c r="G41" s="63">
        <f t="shared" si="2"/>
        <v>-1.7763568394002505E-15</v>
      </c>
      <c r="H41" s="63">
        <f t="shared" si="0"/>
        <v>-1.7763568394002506E-16</v>
      </c>
      <c r="I41" s="228"/>
      <c r="K41" s="54"/>
      <c r="L41" s="54"/>
      <c r="M41" s="55"/>
      <c r="N41" s="56"/>
      <c r="O41" s="54"/>
      <c r="P41" s="54"/>
      <c r="Q41" s="54"/>
      <c r="R41" s="54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 hidden="1">
      <c r="A42" s="265"/>
      <c r="B42" s="58"/>
      <c r="C42" s="57"/>
      <c r="D42" s="59"/>
      <c r="E42" s="64"/>
      <c r="F42" s="135"/>
      <c r="G42" s="63">
        <f t="shared" si="2"/>
        <v>-1.7763568394002505E-15</v>
      </c>
      <c r="H42" s="63">
        <f t="shared" si="0"/>
        <v>-1.7763568394002506E-16</v>
      </c>
      <c r="I42" s="228"/>
      <c r="K42" s="54"/>
      <c r="L42" s="54"/>
      <c r="M42" s="55"/>
      <c r="N42" s="56"/>
      <c r="O42" s="54"/>
      <c r="P42" s="54"/>
      <c r="Q42" s="54"/>
      <c r="R42" s="54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 hidden="1">
      <c r="A43" s="265"/>
      <c r="B43" s="58"/>
      <c r="C43" s="57"/>
      <c r="D43" s="59"/>
      <c r="E43" s="64"/>
      <c r="F43" s="135"/>
      <c r="G43" s="63">
        <f t="shared" si="2"/>
        <v>-1.7763568394002505E-15</v>
      </c>
      <c r="H43" s="63">
        <f t="shared" si="0"/>
        <v>-1.7763568394002506E-16</v>
      </c>
      <c r="I43" s="228"/>
      <c r="K43" s="54"/>
      <c r="L43" s="54"/>
      <c r="M43" s="55"/>
      <c r="N43" s="56"/>
      <c r="O43" s="54"/>
      <c r="P43" s="54"/>
      <c r="Q43" s="54"/>
      <c r="R43" s="54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 hidden="1">
      <c r="A44" s="265"/>
      <c r="B44" s="58"/>
      <c r="C44" s="57"/>
      <c r="D44" s="59"/>
      <c r="E44" s="65"/>
      <c r="F44" s="135"/>
      <c r="G44" s="63">
        <f t="shared" si="2"/>
        <v>-1.7763568394002505E-15</v>
      </c>
      <c r="H44" s="63">
        <f t="shared" si="0"/>
        <v>-1.7763568394002506E-16</v>
      </c>
      <c r="I44" s="228"/>
      <c r="K44" s="54"/>
      <c r="L44" s="54"/>
      <c r="M44" s="55"/>
      <c r="N44" s="56"/>
      <c r="O44" s="54"/>
      <c r="P44" s="54"/>
      <c r="Q44" s="54"/>
      <c r="R44" s="54"/>
      <c r="U44" s="61"/>
      <c r="V44" s="61"/>
      <c r="W44" s="61"/>
      <c r="X44" s="61"/>
      <c r="Y44" s="61"/>
      <c r="Z44" s="61"/>
      <c r="AC44" s="61"/>
    </row>
    <row r="45" spans="1:29" ht="15.75" customHeight="1" hidden="1">
      <c r="A45" s="265"/>
      <c r="B45" s="58"/>
      <c r="C45" s="57"/>
      <c r="D45" s="59"/>
      <c r="E45" s="64"/>
      <c r="F45" s="135"/>
      <c r="G45" s="63">
        <f t="shared" si="2"/>
        <v>-1.7763568394002505E-15</v>
      </c>
      <c r="H45" s="63">
        <f t="shared" si="0"/>
        <v>-1.7763568394002506E-16</v>
      </c>
      <c r="I45" s="228"/>
      <c r="K45" s="54"/>
      <c r="L45" s="54"/>
      <c r="M45" s="55"/>
      <c r="N45" s="56"/>
      <c r="O45" s="54"/>
      <c r="P45" s="54"/>
      <c r="Q45" s="54"/>
      <c r="R45" s="54"/>
      <c r="U45" s="61"/>
      <c r="V45" s="61"/>
      <c r="W45" s="61"/>
      <c r="X45" s="61"/>
      <c r="Y45" s="61"/>
      <c r="Z45" s="61"/>
      <c r="AC45" s="61"/>
    </row>
    <row r="46" spans="1:29" ht="15.75" customHeight="1" hidden="1" thickBot="1">
      <c r="A46" s="441"/>
      <c r="B46" s="442"/>
      <c r="C46" s="450"/>
      <c r="D46" s="232"/>
      <c r="E46" s="451"/>
      <c r="F46" s="443"/>
      <c r="G46" s="266">
        <f t="shared" si="2"/>
        <v>-1.7763568394002505E-15</v>
      </c>
      <c r="H46" s="266">
        <f t="shared" si="0"/>
        <v>-1.7763568394002506E-16</v>
      </c>
      <c r="I46" s="233"/>
      <c r="K46" s="54"/>
      <c r="L46" s="54"/>
      <c r="M46" s="55"/>
      <c r="N46" s="56"/>
      <c r="O46" s="54"/>
      <c r="P46" s="54"/>
      <c r="Q46" s="54"/>
      <c r="R46" s="54"/>
      <c r="U46" s="61"/>
      <c r="V46" s="61"/>
      <c r="W46" s="61"/>
      <c r="X46" s="61"/>
      <c r="Y46" s="61"/>
      <c r="Z46" s="61"/>
      <c r="AC46" s="61"/>
    </row>
    <row r="47" spans="1:26" ht="15.75" customHeight="1" thickBot="1">
      <c r="A47" s="85"/>
      <c r="B47" s="86"/>
      <c r="C47" s="87"/>
      <c r="D47" s="88" t="s">
        <v>14</v>
      </c>
      <c r="E47" s="85"/>
      <c r="F47" s="436">
        <f>SUM(F8:F46)</f>
        <v>113.5</v>
      </c>
      <c r="G47" s="437" t="s">
        <v>10</v>
      </c>
      <c r="H47" s="438">
        <f>+F47/$D$50</f>
        <v>11.35</v>
      </c>
      <c r="I47" s="90"/>
      <c r="K47" s="54"/>
      <c r="L47" s="54"/>
      <c r="M47" s="55"/>
      <c r="N47" s="56"/>
      <c r="O47" s="54"/>
      <c r="P47" s="54"/>
      <c r="Q47" s="54"/>
      <c r="R47" s="54"/>
      <c r="U47" s="61"/>
      <c r="V47" s="61"/>
      <c r="W47" s="61"/>
      <c r="X47" s="61"/>
      <c r="Y47" s="61"/>
      <c r="Z47" s="61"/>
    </row>
    <row r="48" spans="1:32" ht="10.5" customHeight="1">
      <c r="A48" s="85"/>
      <c r="B48" s="86"/>
      <c r="C48" s="87"/>
      <c r="D48" s="88"/>
      <c r="E48" s="85"/>
      <c r="F48" s="262"/>
      <c r="G48" s="91"/>
      <c r="H48" s="92"/>
      <c r="I48" s="90"/>
      <c r="K48" s="54"/>
      <c r="L48" s="54"/>
      <c r="M48" s="55"/>
      <c r="N48" s="56"/>
      <c r="O48" s="54"/>
      <c r="P48" s="54"/>
      <c r="Q48" s="54"/>
      <c r="R48" s="54"/>
      <c r="U48" s="61"/>
      <c r="V48" s="61"/>
      <c r="W48" s="61"/>
      <c r="X48" s="61"/>
      <c r="Y48" s="61"/>
      <c r="Z48" s="61"/>
      <c r="AD48" s="61"/>
      <c r="AE48" s="61"/>
      <c r="AF48" s="61"/>
    </row>
    <row r="49" spans="1:26" ht="12" customHeight="1">
      <c r="A49" s="85"/>
      <c r="B49" s="85"/>
      <c r="C49" s="85"/>
      <c r="D49" s="90"/>
      <c r="E49" s="90"/>
      <c r="F49" s="95"/>
      <c r="G49" s="90"/>
      <c r="H49" s="90"/>
      <c r="I49" s="90"/>
      <c r="K49" s="54"/>
      <c r="L49" s="54"/>
      <c r="M49" s="55"/>
      <c r="N49" s="56"/>
      <c r="O49" s="54"/>
      <c r="P49" s="54"/>
      <c r="Q49" s="54"/>
      <c r="R49" s="54"/>
      <c r="U49" s="61"/>
      <c r="V49" s="61"/>
      <c r="W49" s="61"/>
      <c r="X49" s="61"/>
      <c r="Y49" s="61"/>
      <c r="Z49" s="61"/>
    </row>
    <row r="50" spans="1:26" ht="10.5" customHeight="1">
      <c r="A50" s="85"/>
      <c r="B50" s="98" t="s">
        <v>25</v>
      </c>
      <c r="C50" s="85"/>
      <c r="D50" s="111">
        <v>10</v>
      </c>
      <c r="E50" s="90"/>
      <c r="F50" s="90"/>
      <c r="G50" s="90"/>
      <c r="H50" s="90"/>
      <c r="I50" s="90"/>
      <c r="K50" s="54"/>
      <c r="L50" s="54"/>
      <c r="M50" s="55"/>
      <c r="N50" s="56"/>
      <c r="O50" s="54"/>
      <c r="P50" s="54"/>
      <c r="Q50" s="54"/>
      <c r="R50" s="54"/>
      <c r="U50" s="61"/>
      <c r="V50" s="61"/>
      <c r="W50" s="61"/>
      <c r="X50" s="61"/>
      <c r="Y50" s="61"/>
      <c r="Z50" s="61"/>
    </row>
    <row r="51" spans="1:29" ht="10.5" customHeight="1">
      <c r="A51" s="90"/>
      <c r="B51" s="90"/>
      <c r="C51" s="90"/>
      <c r="D51" s="90"/>
      <c r="E51" s="90"/>
      <c r="F51" s="90"/>
      <c r="G51" s="90"/>
      <c r="H51" s="90"/>
      <c r="I51" s="90"/>
      <c r="K51" s="54"/>
      <c r="L51" s="54"/>
      <c r="M51" s="55"/>
      <c r="N51" s="56"/>
      <c r="O51" s="54"/>
      <c r="P51" s="54"/>
      <c r="Q51" s="54"/>
      <c r="R51" s="54"/>
      <c r="U51" s="61"/>
      <c r="V51" s="61"/>
      <c r="W51" s="61"/>
      <c r="X51" s="61"/>
      <c r="Y51" s="61"/>
      <c r="Z51" s="61"/>
      <c r="AC51" s="61"/>
    </row>
    <row r="52" spans="11:26" ht="10.5" customHeight="1">
      <c r="K52" s="54">
        <v>11</v>
      </c>
      <c r="L52" s="54" t="s">
        <v>59</v>
      </c>
      <c r="M52" s="55"/>
      <c r="N52" s="56"/>
      <c r="O52" s="54">
        <v>327</v>
      </c>
      <c r="P52" s="54">
        <v>0.4</v>
      </c>
      <c r="Q52" s="54">
        <v>4.4</v>
      </c>
      <c r="R52" s="54">
        <v>0.4</v>
      </c>
      <c r="U52" s="61"/>
      <c r="V52" s="61"/>
      <c r="W52" s="61"/>
      <c r="X52" s="61"/>
      <c r="Y52" s="61"/>
      <c r="Z52" s="61"/>
    </row>
    <row r="53" spans="11:18" ht="10.5" customHeight="1">
      <c r="K53" s="54">
        <v>10</v>
      </c>
      <c r="L53" s="54" t="s">
        <v>60</v>
      </c>
      <c r="M53" s="55"/>
      <c r="N53" s="56"/>
      <c r="O53" s="54">
        <v>344</v>
      </c>
      <c r="P53" s="54">
        <v>0.45</v>
      </c>
      <c r="Q53" s="54">
        <v>4</v>
      </c>
      <c r="R53" s="54">
        <v>0.4</v>
      </c>
    </row>
    <row r="54" spans="11:18" ht="15" customHeight="1">
      <c r="K54" s="54">
        <v>9</v>
      </c>
      <c r="L54" s="54" t="s">
        <v>61</v>
      </c>
      <c r="M54" s="55"/>
      <c r="N54" s="56"/>
      <c r="O54" s="54">
        <v>322</v>
      </c>
      <c r="P54" s="54">
        <v>0.45</v>
      </c>
      <c r="Q54" s="54">
        <v>3.5</v>
      </c>
      <c r="R54" s="54">
        <v>0.4</v>
      </c>
    </row>
    <row r="55" spans="11:18" ht="12" customHeight="1">
      <c r="K55" s="54">
        <v>8</v>
      </c>
      <c r="L55" s="54" t="s">
        <v>62</v>
      </c>
      <c r="M55" s="55"/>
      <c r="N55" s="56"/>
      <c r="O55" s="54">
        <v>303</v>
      </c>
      <c r="P55" s="54">
        <v>0.45</v>
      </c>
      <c r="Q55" s="54">
        <v>3.1</v>
      </c>
      <c r="R55" s="54">
        <v>0.3</v>
      </c>
    </row>
    <row r="56" spans="11:18" ht="13.5" customHeight="1" hidden="1">
      <c r="K56" s="54">
        <v>7</v>
      </c>
      <c r="L56" s="54" t="s">
        <v>56</v>
      </c>
      <c r="M56" s="55"/>
      <c r="N56" s="56"/>
      <c r="O56" s="54">
        <v>280</v>
      </c>
      <c r="P56" s="54">
        <v>0.22</v>
      </c>
      <c r="Q56" s="54">
        <v>2.6</v>
      </c>
      <c r="R56" s="54">
        <v>0.3</v>
      </c>
    </row>
    <row r="57" spans="11:18" ht="12" customHeight="1">
      <c r="K57" s="54">
        <v>6</v>
      </c>
      <c r="L57" s="54" t="s">
        <v>56</v>
      </c>
      <c r="M57" s="55"/>
      <c r="N57" s="56"/>
      <c r="O57" s="54">
        <v>258</v>
      </c>
      <c r="P57" s="54">
        <v>0.2</v>
      </c>
      <c r="Q57" s="54">
        <v>2.4</v>
      </c>
      <c r="R57" s="54">
        <v>0.2</v>
      </c>
    </row>
    <row r="58" spans="11:18" ht="13.5" customHeight="1" hidden="1">
      <c r="K58" s="54">
        <v>5</v>
      </c>
      <c r="L58" s="54" t="s">
        <v>56</v>
      </c>
      <c r="M58" s="55"/>
      <c r="N58" s="56"/>
      <c r="O58" s="54">
        <v>238</v>
      </c>
      <c r="P58" s="54">
        <v>0.2</v>
      </c>
      <c r="Q58" s="54">
        <v>2.2</v>
      </c>
      <c r="R58" s="54">
        <v>0.2</v>
      </c>
    </row>
    <row r="59" spans="1:18" ht="13.5" customHeight="1" hidden="1">
      <c r="A59" s="19"/>
      <c r="B59" s="19"/>
      <c r="C59" s="19"/>
      <c r="D59" s="20"/>
      <c r="E59" s="11"/>
      <c r="F59" s="11"/>
      <c r="G59" s="11"/>
      <c r="H59" s="11"/>
      <c r="I59" s="11"/>
      <c r="K59" s="54">
        <v>4</v>
      </c>
      <c r="L59" s="54" t="s">
        <v>63</v>
      </c>
      <c r="M59" s="55"/>
      <c r="N59" s="56"/>
      <c r="O59" s="54">
        <v>211</v>
      </c>
      <c r="P59" s="54">
        <v>0.65</v>
      </c>
      <c r="Q59" s="54">
        <v>2</v>
      </c>
      <c r="R59" s="54">
        <v>0.2</v>
      </c>
    </row>
    <row r="60" spans="1:18" ht="13.5" customHeight="1" hidden="1">
      <c r="A60" s="19"/>
      <c r="B60" s="19"/>
      <c r="C60" s="19"/>
      <c r="D60" s="11"/>
      <c r="E60" s="11"/>
      <c r="F60" s="11"/>
      <c r="G60" s="11"/>
      <c r="H60" s="11"/>
      <c r="I60" s="11"/>
      <c r="K60" s="54">
        <v>3</v>
      </c>
      <c r="L60" s="54" t="s">
        <v>64</v>
      </c>
      <c r="M60" s="55"/>
      <c r="N60" s="56"/>
      <c r="O60" s="54">
        <v>222</v>
      </c>
      <c r="P60" s="54">
        <v>0.55</v>
      </c>
      <c r="Q60" s="54">
        <v>1.4</v>
      </c>
      <c r="R60" s="54">
        <v>0.1</v>
      </c>
    </row>
    <row r="61" spans="1:18" ht="11.25" customHeight="1">
      <c r="A61" s="19"/>
      <c r="B61" s="19"/>
      <c r="C61" s="19"/>
      <c r="D61" s="11"/>
      <c r="E61" s="11"/>
      <c r="F61" s="11"/>
      <c r="G61" s="11"/>
      <c r="H61" s="11"/>
      <c r="I61" s="11"/>
      <c r="K61" s="54"/>
      <c r="L61" s="54"/>
      <c r="M61" s="55"/>
      <c r="N61" s="56"/>
      <c r="O61" s="54"/>
      <c r="P61" s="54"/>
      <c r="Q61" s="54"/>
      <c r="R61" s="54"/>
    </row>
    <row r="62" spans="1:18" ht="13.5" customHeight="1" hidden="1">
      <c r="A62" s="121"/>
      <c r="B62" s="119"/>
      <c r="C62" s="119"/>
      <c r="D62" s="124"/>
      <c r="E62" s="115"/>
      <c r="F62" s="115"/>
      <c r="G62" s="124"/>
      <c r="H62" s="124"/>
      <c r="I62" s="115"/>
      <c r="K62" s="54"/>
      <c r="L62" s="54"/>
      <c r="M62" s="55"/>
      <c r="N62" s="56"/>
      <c r="O62" s="54"/>
      <c r="P62" s="54"/>
      <c r="Q62" s="54"/>
      <c r="R62" s="54"/>
    </row>
    <row r="63" spans="1:9" ht="13.5" customHeight="1" hidden="1">
      <c r="A63" s="125"/>
      <c r="B63" s="115"/>
      <c r="C63" s="115"/>
      <c r="D63" s="115"/>
      <c r="E63" s="115"/>
      <c r="F63" s="115"/>
      <c r="G63" s="115"/>
      <c r="H63" s="115"/>
      <c r="I63" s="115"/>
    </row>
    <row r="64" spans="1:9" ht="12" customHeight="1" hidden="1">
      <c r="A64" s="125"/>
      <c r="B64" s="115"/>
      <c r="C64" s="115"/>
      <c r="D64" s="115"/>
      <c r="E64" s="115"/>
      <c r="F64" s="115"/>
      <c r="G64" s="115"/>
      <c r="H64" s="115"/>
      <c r="I64" s="115"/>
    </row>
    <row r="65" spans="1:9" ht="3" customHeight="1" hidden="1">
      <c r="A65" s="125"/>
      <c r="B65" s="115"/>
      <c r="C65" s="115"/>
      <c r="D65" s="115"/>
      <c r="E65" s="115"/>
      <c r="F65" s="115"/>
      <c r="G65" s="115"/>
      <c r="H65" s="115"/>
      <c r="I65" s="115"/>
    </row>
    <row r="66" spans="1:9" ht="12" customHeight="1">
      <c r="A66" s="125"/>
      <c r="B66" s="115"/>
      <c r="C66" s="115"/>
      <c r="D66" s="115"/>
      <c r="E66" s="115"/>
      <c r="F66" s="115"/>
      <c r="G66" s="115"/>
      <c r="H66" s="115"/>
      <c r="I66" s="115"/>
    </row>
    <row r="67" spans="1:9" ht="15.75">
      <c r="A67" s="125"/>
      <c r="B67" s="115"/>
      <c r="C67" s="115"/>
      <c r="D67" s="124"/>
      <c r="E67" s="115"/>
      <c r="F67" s="115"/>
      <c r="G67" s="115"/>
      <c r="H67" s="126"/>
      <c r="I67" s="115"/>
    </row>
    <row r="68" spans="1:9" ht="15.75">
      <c r="A68" s="24"/>
      <c r="B68" s="24"/>
      <c r="C68" s="24"/>
      <c r="D68" s="24"/>
      <c r="E68" s="24"/>
      <c r="F68" s="24"/>
      <c r="G68" s="24"/>
      <c r="H68" s="24"/>
      <c r="I68" s="24"/>
    </row>
    <row r="74" spans="21:26" ht="15.75">
      <c r="U74" s="61"/>
      <c r="V74" s="61"/>
      <c r="W74" s="61"/>
      <c r="X74" s="61"/>
      <c r="Y74" s="61"/>
      <c r="Z74" s="61"/>
    </row>
    <row r="75" spans="21:29" ht="15.75">
      <c r="U75" s="61"/>
      <c r="V75" s="61"/>
      <c r="W75" s="61"/>
      <c r="X75" s="61"/>
      <c r="Y75" s="61"/>
      <c r="Z75" s="61"/>
      <c r="AC75" s="62"/>
    </row>
    <row r="76" spans="21:26" ht="15.75">
      <c r="U76" s="61"/>
      <c r="V76" s="61"/>
      <c r="W76" s="61"/>
      <c r="X76" s="61"/>
      <c r="Y76" s="61"/>
      <c r="Z76" s="61"/>
    </row>
    <row r="77" spans="21:26" ht="15.75">
      <c r="U77" s="61"/>
      <c r="V77" s="61"/>
      <c r="W77" s="61"/>
      <c r="X77" s="61"/>
      <c r="Y77" s="61"/>
      <c r="Z77" s="61"/>
    </row>
    <row r="78" spans="21:26" ht="15.75">
      <c r="U78" s="61"/>
      <c r="V78" s="61"/>
      <c r="W78" s="61"/>
      <c r="X78" s="61"/>
      <c r="Y78" s="61"/>
      <c r="Z78" s="61"/>
    </row>
    <row r="79" spans="21:26" ht="15.75">
      <c r="U79" s="61"/>
      <c r="V79" s="61"/>
      <c r="W79" s="61"/>
      <c r="X79" s="61"/>
      <c r="Y79" s="61"/>
      <c r="Z79" s="61"/>
    </row>
    <row r="80" spans="21:26" ht="15.75">
      <c r="U80" s="61"/>
      <c r="V80" s="61"/>
      <c r="W80" s="61"/>
      <c r="X80" s="61"/>
      <c r="Y80" s="61"/>
      <c r="Z80" s="61"/>
    </row>
    <row r="81" spans="21:26" ht="15.75">
      <c r="U81" s="61"/>
      <c r="V81" s="61"/>
      <c r="W81" s="61"/>
      <c r="X81" s="61"/>
      <c r="Y81" s="61"/>
      <c r="Z81" s="61"/>
    </row>
    <row r="82" spans="21:26" ht="15.75">
      <c r="U82" s="61"/>
      <c r="V82" s="61"/>
      <c r="W82" s="61"/>
      <c r="X82" s="61"/>
      <c r="Y82" s="61"/>
      <c r="Z82" s="61"/>
    </row>
    <row r="83" spans="21:26" ht="15.75">
      <c r="U83" s="61"/>
      <c r="V83" s="61"/>
      <c r="W83" s="61"/>
      <c r="X83" s="61"/>
      <c r="Y83" s="61"/>
      <c r="Z83" s="61"/>
    </row>
    <row r="84" spans="21:29" ht="15.75">
      <c r="U84" s="61"/>
      <c r="V84" s="61"/>
      <c r="W84" s="61"/>
      <c r="X84" s="61"/>
      <c r="Y84" s="61"/>
      <c r="Z84" s="61"/>
      <c r="AA84" s="61"/>
      <c r="AB84" s="61"/>
      <c r="AC84" s="61"/>
    </row>
    <row r="85" spans="21:26" ht="15.75">
      <c r="U85" s="61"/>
      <c r="V85" s="61"/>
      <c r="W85" s="61"/>
      <c r="X85" s="61"/>
      <c r="Y85" s="61"/>
      <c r="Z85" s="61"/>
    </row>
    <row r="86" spans="21:26" ht="15.75">
      <c r="U86" s="61"/>
      <c r="V86" s="61"/>
      <c r="W86" s="61"/>
      <c r="X86" s="61"/>
      <c r="Y86" s="61"/>
      <c r="Z86" s="61"/>
    </row>
    <row r="87" spans="21:26" ht="15.75">
      <c r="U87" s="61"/>
      <c r="V87" s="61"/>
      <c r="W87" s="61"/>
      <c r="X87" s="61"/>
      <c r="Y87" s="61"/>
      <c r="Z87" s="61"/>
    </row>
    <row r="88" spans="21:26" ht="15.75">
      <c r="U88" s="61"/>
      <c r="V88" s="61"/>
      <c r="W88" s="61"/>
      <c r="X88" s="61"/>
      <c r="Y88" s="61"/>
      <c r="Z88" s="61"/>
    </row>
    <row r="89" spans="21:26" ht="15.75">
      <c r="U89" s="61"/>
      <c r="V89" s="61"/>
      <c r="W89" s="61"/>
      <c r="X89" s="61"/>
      <c r="Y89" s="61"/>
      <c r="Z89" s="61"/>
    </row>
    <row r="90" spans="21:26" ht="15.75">
      <c r="U90" s="61"/>
      <c r="V90" s="61"/>
      <c r="W90" s="61"/>
      <c r="X90" s="61"/>
      <c r="Y90" s="61"/>
      <c r="Z90" s="61"/>
    </row>
    <row r="91" spans="21:26" ht="15.75">
      <c r="U91" s="61"/>
      <c r="V91" s="61"/>
      <c r="W91" s="61"/>
      <c r="X91" s="61"/>
      <c r="Y91" s="61"/>
      <c r="Z91" s="61"/>
    </row>
    <row r="92" spans="21:29" ht="15.75">
      <c r="U92" s="61"/>
      <c r="V92" s="61"/>
      <c r="W92" s="61"/>
      <c r="X92" s="61"/>
      <c r="Y92" s="61"/>
      <c r="Z92" s="61"/>
      <c r="AC92" s="61"/>
    </row>
    <row r="93" spans="21:26" ht="15.75">
      <c r="U93" s="61"/>
      <c r="V93" s="61"/>
      <c r="W93" s="61"/>
      <c r="X93" s="61"/>
      <c r="Y93" s="61"/>
      <c r="Z93" s="61"/>
    </row>
    <row r="94" spans="21:29" ht="15.75">
      <c r="U94" s="61"/>
      <c r="V94" s="61"/>
      <c r="W94" s="61"/>
      <c r="X94" s="61"/>
      <c r="Y94" s="61"/>
      <c r="Z94" s="61"/>
      <c r="AA94" s="61"/>
      <c r="AB94" s="61"/>
      <c r="AC94" s="61"/>
    </row>
    <row r="95" spans="21:29" ht="15.75">
      <c r="U95" s="61"/>
      <c r="V95" s="61"/>
      <c r="W95" s="61"/>
      <c r="X95" s="61"/>
      <c r="Y95" s="61"/>
      <c r="Z95" s="61"/>
      <c r="AA95" s="61"/>
      <c r="AB95" s="61"/>
      <c r="AC95" s="61"/>
    </row>
    <row r="96" spans="21:29" ht="15.75">
      <c r="U96" s="61"/>
      <c r="V96" s="61"/>
      <c r="W96" s="61"/>
      <c r="X96" s="61"/>
      <c r="Y96" s="61"/>
      <c r="Z96" s="61"/>
      <c r="AA96" s="61"/>
      <c r="AB96" s="61"/>
      <c r="AC96" s="61"/>
    </row>
    <row r="97" spans="21:29" ht="15.75">
      <c r="U97" s="61"/>
      <c r="V97" s="61"/>
      <c r="W97" s="61"/>
      <c r="X97" s="61"/>
      <c r="Y97" s="61"/>
      <c r="Z97" s="61"/>
      <c r="AA97" s="61"/>
      <c r="AB97" s="61"/>
      <c r="AC97" s="61"/>
    </row>
    <row r="98" spans="21:29" ht="15.75">
      <c r="U98" s="61"/>
      <c r="V98" s="61"/>
      <c r="W98" s="61"/>
      <c r="X98" s="61"/>
      <c r="Y98" s="61"/>
      <c r="Z98" s="61"/>
      <c r="AA98" s="61"/>
      <c r="AB98" s="61"/>
      <c r="AC98" s="61"/>
    </row>
    <row r="99" spans="21:29" ht="15.75">
      <c r="U99" s="61"/>
      <c r="V99" s="61"/>
      <c r="W99" s="61"/>
      <c r="X99" s="61"/>
      <c r="Y99" s="61"/>
      <c r="Z99" s="61"/>
      <c r="AA99" s="61"/>
      <c r="AB99" s="61"/>
      <c r="AC99" s="61"/>
    </row>
    <row r="100" spans="21:29" ht="15.75">
      <c r="U100" s="61"/>
      <c r="V100" s="61"/>
      <c r="W100" s="61"/>
      <c r="X100" s="61"/>
      <c r="Y100" s="61"/>
      <c r="Z100" s="61"/>
      <c r="AA100" s="61"/>
      <c r="AB100" s="61"/>
      <c r="AC100" s="61"/>
    </row>
    <row r="101" spans="21:29" ht="15.75">
      <c r="U101" s="61"/>
      <c r="V101" s="61"/>
      <c r="W101" s="61"/>
      <c r="X101" s="61"/>
      <c r="Y101" s="61"/>
      <c r="Z101" s="61"/>
      <c r="AA101" s="61"/>
      <c r="AB101" s="61"/>
      <c r="AC101" s="61"/>
    </row>
    <row r="102" spans="21:29" ht="15.75">
      <c r="U102" s="61"/>
      <c r="V102" s="61"/>
      <c r="W102" s="61"/>
      <c r="X102" s="61"/>
      <c r="Y102" s="61"/>
      <c r="Z102" s="61"/>
      <c r="AA102" s="61"/>
      <c r="AB102" s="61"/>
      <c r="AC102" s="61"/>
    </row>
    <row r="103" spans="21:29" ht="15.75">
      <c r="U103" s="61"/>
      <c r="V103" s="61"/>
      <c r="W103" s="61"/>
      <c r="X103" s="61"/>
      <c r="Y103" s="61"/>
      <c r="Z103" s="61"/>
      <c r="AA103" s="61"/>
      <c r="AB103" s="61"/>
      <c r="AC103" s="61"/>
    </row>
    <row r="104" spans="21:29" ht="15.75">
      <c r="U104" s="61"/>
      <c r="V104" s="61"/>
      <c r="W104" s="61"/>
      <c r="X104" s="61"/>
      <c r="Y104" s="61"/>
      <c r="Z104" s="61"/>
      <c r="AA104" s="61"/>
      <c r="AB104" s="61"/>
      <c r="AC104" s="61"/>
    </row>
    <row r="105" spans="21:29" ht="15.75">
      <c r="U105" s="61"/>
      <c r="V105" s="61"/>
      <c r="W105" s="61"/>
      <c r="X105" s="61"/>
      <c r="Y105" s="61"/>
      <c r="Z105" s="61"/>
      <c r="AC105" s="61"/>
    </row>
    <row r="106" spans="21:29" ht="15.75">
      <c r="U106" s="61"/>
      <c r="V106" s="61"/>
      <c r="W106" s="61"/>
      <c r="X106" s="61"/>
      <c r="Y106" s="61"/>
      <c r="Z106" s="61"/>
      <c r="AC106" s="61"/>
    </row>
    <row r="107" spans="21:29" ht="15.75">
      <c r="U107" s="61"/>
      <c r="V107" s="61"/>
      <c r="W107" s="61"/>
      <c r="X107" s="61"/>
      <c r="Y107" s="61"/>
      <c r="Z107" s="61"/>
      <c r="AC107" s="61"/>
    </row>
    <row r="108" spans="21:29" ht="15.75">
      <c r="U108" s="61"/>
      <c r="V108" s="61"/>
      <c r="W108" s="61"/>
      <c r="X108" s="61"/>
      <c r="Y108" s="61"/>
      <c r="Z108" s="61"/>
      <c r="AA108" s="61"/>
      <c r="AB108" s="61"/>
      <c r="AC108" s="61"/>
    </row>
    <row r="109" spans="21:29" ht="15.75">
      <c r="U109" s="61"/>
      <c r="V109" s="61"/>
      <c r="W109" s="61"/>
      <c r="X109" s="61"/>
      <c r="Y109" s="61"/>
      <c r="Z109" s="61"/>
      <c r="AA109" s="61"/>
      <c r="AB109" s="61"/>
      <c r="AC109" s="61"/>
    </row>
    <row r="110" spans="21:29" ht="15.75">
      <c r="U110" s="61"/>
      <c r="V110" s="61"/>
      <c r="W110" s="61"/>
      <c r="X110" s="61"/>
      <c r="Y110" s="61"/>
      <c r="Z110" s="61"/>
      <c r="AA110" s="61"/>
      <c r="AB110" s="61"/>
      <c r="AC110" s="61"/>
    </row>
    <row r="111" spans="21:29" ht="15.75">
      <c r="U111" s="61"/>
      <c r="V111" s="61"/>
      <c r="W111" s="61"/>
      <c r="X111" s="61"/>
      <c r="Y111" s="61"/>
      <c r="Z111" s="61"/>
      <c r="AA111" s="61"/>
      <c r="AB111" s="61"/>
      <c r="AC111" s="61"/>
    </row>
    <row r="112" spans="21:29" ht="15.75">
      <c r="U112" s="61"/>
      <c r="V112" s="61"/>
      <c r="W112" s="61"/>
      <c r="X112" s="61"/>
      <c r="Y112" s="61"/>
      <c r="Z112" s="61"/>
      <c r="AA112" s="61"/>
      <c r="AB112" s="61"/>
      <c r="AC112" s="61"/>
    </row>
    <row r="113" spans="21:29" ht="15.75"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21:29" ht="15.75">
      <c r="U114" s="61"/>
      <c r="V114" s="61"/>
      <c r="W114" s="61"/>
      <c r="X114" s="61"/>
      <c r="Y114" s="61"/>
      <c r="Z114" s="61"/>
      <c r="AA114" s="61"/>
      <c r="AB114" s="61"/>
      <c r="AC114" s="61"/>
    </row>
    <row r="115" spans="21:29" ht="15.75">
      <c r="U115" s="61"/>
      <c r="V115" s="61"/>
      <c r="W115" s="61"/>
      <c r="X115" s="61"/>
      <c r="Y115" s="61"/>
      <c r="Z115" s="61"/>
      <c r="AA115" s="61"/>
      <c r="AB115" s="61"/>
      <c r="AC115" s="61"/>
    </row>
    <row r="116" spans="21:29" ht="15.75">
      <c r="U116" s="61"/>
      <c r="V116" s="61"/>
      <c r="W116" s="61"/>
      <c r="X116" s="61"/>
      <c r="Y116" s="61"/>
      <c r="Z116" s="61"/>
      <c r="AA116" s="61"/>
      <c r="AB116" s="61"/>
      <c r="AC116" s="61"/>
    </row>
    <row r="117" spans="21:29" ht="15.75">
      <c r="U117" s="61"/>
      <c r="V117" s="61"/>
      <c r="W117" s="61"/>
      <c r="X117" s="61"/>
      <c r="Y117" s="61"/>
      <c r="Z117" s="61"/>
      <c r="AA117" s="61"/>
      <c r="AB117" s="61"/>
      <c r="AC117" s="61"/>
    </row>
    <row r="118" spans="21:29" ht="15.75">
      <c r="U118" s="61"/>
      <c r="V118" s="61"/>
      <c r="W118" s="61"/>
      <c r="X118" s="61"/>
      <c r="Y118" s="61"/>
      <c r="Z118" s="61"/>
      <c r="AA118" s="61"/>
      <c r="AB118" s="61"/>
      <c r="AC118" s="61"/>
    </row>
    <row r="119" spans="21:29" ht="15.75">
      <c r="U119" s="61"/>
      <c r="V119" s="61"/>
      <c r="W119" s="61"/>
      <c r="X119" s="61"/>
      <c r="Y119" s="61"/>
      <c r="Z119" s="61"/>
      <c r="AA119" s="61"/>
      <c r="AB119" s="61"/>
      <c r="AC119" s="61"/>
    </row>
    <row r="120" spans="21:29" ht="15.75">
      <c r="U120" s="61"/>
      <c r="V120" s="61"/>
      <c r="W120" s="61"/>
      <c r="X120" s="61"/>
      <c r="Y120" s="61"/>
      <c r="Z120" s="61"/>
      <c r="AA120" s="61"/>
      <c r="AB120" s="61"/>
      <c r="AC120" s="61"/>
    </row>
    <row r="121" spans="21:29" ht="15.75">
      <c r="U121" s="61"/>
      <c r="V121" s="61"/>
      <c r="W121" s="61"/>
      <c r="X121" s="61"/>
      <c r="Y121" s="61"/>
      <c r="Z121" s="61"/>
      <c r="AA121" s="61"/>
      <c r="AB121" s="61"/>
      <c r="AC121" s="61"/>
    </row>
    <row r="122" spans="21:29" ht="15.75"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21:29" ht="15.75">
      <c r="U123" s="61"/>
      <c r="V123" s="61"/>
      <c r="W123" s="61"/>
      <c r="X123" s="61"/>
      <c r="Y123" s="61"/>
      <c r="Z123" s="61"/>
      <c r="AA123" s="61"/>
      <c r="AB123" s="61"/>
      <c r="AC123" s="61"/>
    </row>
    <row r="124" spans="21:29" ht="15.75">
      <c r="U124" s="61"/>
      <c r="V124" s="61"/>
      <c r="W124" s="61"/>
      <c r="X124" s="61"/>
      <c r="Y124" s="61"/>
      <c r="Z124" s="61"/>
      <c r="AA124" s="61"/>
      <c r="AB124" s="61"/>
      <c r="AC124" s="61"/>
    </row>
    <row r="125" spans="21:29" ht="15.75">
      <c r="U125" s="61"/>
      <c r="V125" s="61"/>
      <c r="W125" s="61"/>
      <c r="X125" s="61"/>
      <c r="Y125" s="61"/>
      <c r="Z125" s="61"/>
      <c r="AC125" s="61"/>
    </row>
    <row r="126" spans="21:29" ht="15.75">
      <c r="U126" s="61"/>
      <c r="V126" s="61"/>
      <c r="W126" s="61"/>
      <c r="X126" s="61"/>
      <c r="Y126" s="61"/>
      <c r="Z126" s="61"/>
      <c r="AC126" s="61"/>
    </row>
    <row r="127" spans="21:29" ht="15.75">
      <c r="U127" s="61"/>
      <c r="V127" s="61"/>
      <c r="W127" s="61"/>
      <c r="X127" s="61"/>
      <c r="Y127" s="61"/>
      <c r="Z127" s="61"/>
      <c r="AC127" s="61"/>
    </row>
    <row r="128" spans="21:29" ht="15.75">
      <c r="U128" s="61"/>
      <c r="V128" s="61"/>
      <c r="W128" s="61"/>
      <c r="X128" s="61"/>
      <c r="Y128" s="61"/>
      <c r="Z128" s="61"/>
      <c r="AA128" s="61"/>
      <c r="AB128" s="61"/>
      <c r="AC128" s="61"/>
    </row>
    <row r="129" spans="21:29" ht="15.75">
      <c r="U129" s="61"/>
      <c r="V129" s="61"/>
      <c r="W129" s="61"/>
      <c r="X129" s="61"/>
      <c r="Y129" s="61"/>
      <c r="Z129" s="61"/>
      <c r="AA129" s="61"/>
      <c r="AB129" s="61"/>
      <c r="AC129" s="61"/>
    </row>
    <row r="130" spans="21:29" ht="15.75">
      <c r="U130" s="61"/>
      <c r="V130" s="61"/>
      <c r="W130" s="61"/>
      <c r="X130" s="61"/>
      <c r="Y130" s="61"/>
      <c r="Z130" s="61"/>
      <c r="AA130" s="61"/>
      <c r="AB130" s="61"/>
      <c r="AC130" s="61"/>
    </row>
    <row r="131" spans="21:29" ht="15.75">
      <c r="U131" s="61"/>
      <c r="V131" s="61"/>
      <c r="W131" s="61"/>
      <c r="X131" s="61"/>
      <c r="Y131" s="61"/>
      <c r="Z131" s="61"/>
      <c r="AA131" s="61"/>
      <c r="AB131" s="61"/>
      <c r="AC131" s="61"/>
    </row>
    <row r="132" spans="21:29" ht="15.75">
      <c r="U132" s="61"/>
      <c r="V132" s="61"/>
      <c r="W132" s="61"/>
      <c r="X132" s="61"/>
      <c r="Y132" s="61"/>
      <c r="Z132" s="61"/>
      <c r="AA132" s="61"/>
      <c r="AB132" s="61"/>
      <c r="AC132" s="61"/>
    </row>
    <row r="133" spans="21:29" ht="15.75">
      <c r="U133" s="61"/>
      <c r="V133" s="61"/>
      <c r="W133" s="61"/>
      <c r="X133" s="61"/>
      <c r="Y133" s="61"/>
      <c r="Z133" s="61"/>
      <c r="AA133" s="61"/>
      <c r="AB133" s="61"/>
      <c r="AC133" s="61"/>
    </row>
  </sheetData>
  <printOptions/>
  <pageMargins left="0.75" right="0.75" top="1" bottom="1" header="0.5" footer="0.5"/>
  <pageSetup horizontalDpi="360" verticalDpi="360" orientation="portrait" scale="96" r:id="rId1"/>
  <headerFooter alignWithMargins="0">
    <oddHeader>&amp;C&amp;"Courier New Cyr,Bold"&amp;11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B1">
      <selection activeCell="C23" sqref="C23"/>
    </sheetView>
  </sheetViews>
  <sheetFormatPr defaultColWidth="8.796875" defaultRowHeight="15"/>
  <cols>
    <col min="1" max="1" width="13.59765625" style="0" customWidth="1"/>
    <col min="2" max="2" width="30.59765625" style="0" customWidth="1"/>
    <col min="3" max="3" width="27.09765625" style="0" customWidth="1"/>
    <col min="4" max="4" width="26.59765625" style="0" hidden="1" customWidth="1"/>
    <col min="5" max="5" width="23.3984375" style="0" hidden="1" customWidth="1"/>
    <col min="6" max="6" width="35.19921875" style="0" hidden="1" customWidth="1"/>
    <col min="7" max="7" width="5.09765625" style="0" hidden="1" customWidth="1"/>
    <col min="8" max="8" width="15.8984375" style="0" customWidth="1"/>
  </cols>
  <sheetData>
    <row r="1" spans="1:7" ht="24" customHeight="1">
      <c r="A1" s="523" t="s">
        <v>227</v>
      </c>
      <c r="B1" s="523"/>
      <c r="C1" s="523"/>
      <c r="D1" s="523"/>
      <c r="E1" s="523"/>
      <c r="F1" s="523"/>
      <c r="G1" s="523"/>
    </row>
    <row r="2" spans="1:7" ht="0.75" customHeight="1">
      <c r="A2" s="11"/>
      <c r="B2" s="11"/>
      <c r="C2" s="11"/>
      <c r="D2" s="11"/>
      <c r="E2" s="11"/>
      <c r="F2" s="11"/>
      <c r="G2" s="11"/>
    </row>
    <row r="3" spans="1:7" ht="13.5" customHeight="1">
      <c r="A3" s="11"/>
      <c r="B3" s="11"/>
      <c r="C3" s="11"/>
      <c r="D3" s="11"/>
      <c r="E3" s="11"/>
      <c r="F3" s="11"/>
      <c r="G3" s="11"/>
    </row>
    <row r="4" spans="1:7" ht="52.5" customHeight="1" hidden="1">
      <c r="A4" s="524"/>
      <c r="B4" s="524"/>
      <c r="C4" s="524"/>
      <c r="D4" s="524"/>
      <c r="E4" s="524"/>
      <c r="F4" s="524"/>
      <c r="G4" s="524"/>
    </row>
    <row r="5" spans="1:7" ht="30.75" customHeight="1">
      <c r="A5" s="467"/>
      <c r="B5" s="466" t="s">
        <v>291</v>
      </c>
      <c r="C5" s="256"/>
      <c r="D5" s="128"/>
      <c r="E5" s="128"/>
      <c r="F5" s="128"/>
      <c r="G5" s="128"/>
    </row>
    <row r="6" spans="1:7" ht="15.75" customHeight="1">
      <c r="A6" s="136" t="s">
        <v>292</v>
      </c>
      <c r="B6" s="468" t="s">
        <v>293</v>
      </c>
      <c r="D6" s="36"/>
      <c r="E6" s="36"/>
      <c r="F6" s="36"/>
      <c r="G6" s="36"/>
    </row>
    <row r="7" spans="1:7" ht="16.5">
      <c r="A7" s="136" t="s">
        <v>294</v>
      </c>
      <c r="B7" s="7"/>
      <c r="C7" s="129"/>
      <c r="D7" s="36"/>
      <c r="E7" s="36"/>
      <c r="F7" s="36"/>
      <c r="G7" s="36"/>
    </row>
    <row r="8" spans="1:7" ht="16.5">
      <c r="A8" s="7" t="s">
        <v>295</v>
      </c>
      <c r="B8" s="7"/>
      <c r="C8" s="129"/>
      <c r="D8" s="36"/>
      <c r="E8" s="36"/>
      <c r="F8" s="36"/>
      <c r="G8" s="36"/>
    </row>
    <row r="9" spans="1:7" ht="16.5">
      <c r="A9" s="7" t="s">
        <v>296</v>
      </c>
      <c r="B9" s="7"/>
      <c r="C9" s="129"/>
      <c r="D9" s="36"/>
      <c r="E9" s="36"/>
      <c r="F9" s="36"/>
      <c r="G9" s="36"/>
    </row>
    <row r="10" spans="1:7" ht="16.5">
      <c r="A10" s="7" t="s">
        <v>297</v>
      </c>
      <c r="B10" s="7"/>
      <c r="C10" s="129"/>
      <c r="D10" s="129"/>
      <c r="E10" s="129"/>
      <c r="F10" s="129"/>
      <c r="G10" s="129"/>
    </row>
    <row r="11" spans="1:7" ht="16.5">
      <c r="A11" s="7" t="s">
        <v>298</v>
      </c>
      <c r="B11" s="7"/>
      <c r="C11" s="129"/>
      <c r="D11" s="129"/>
      <c r="E11" s="129"/>
      <c r="F11" s="129"/>
      <c r="G11" s="129"/>
    </row>
    <row r="12" spans="1:7" ht="16.5">
      <c r="A12" s="136" t="s">
        <v>299</v>
      </c>
      <c r="B12" s="136"/>
      <c r="C12" s="129"/>
      <c r="D12" s="129"/>
      <c r="E12" s="129"/>
      <c r="F12" s="129"/>
      <c r="G12" s="129"/>
    </row>
    <row r="13" spans="1:4" ht="16.5">
      <c r="A13" s="254"/>
      <c r="B13" s="254"/>
      <c r="C13" s="255"/>
      <c r="D13" s="112"/>
    </row>
    <row r="14" spans="1:3" ht="16.5">
      <c r="A14" s="449"/>
      <c r="B14" s="112"/>
      <c r="C14" s="112"/>
    </row>
    <row r="15" spans="1:7" ht="16.5">
      <c r="A15" s="112" t="s">
        <v>300</v>
      </c>
      <c r="B15" s="112" t="s">
        <v>301</v>
      </c>
      <c r="C15" s="256"/>
      <c r="D15" s="129"/>
      <c r="E15" s="129"/>
      <c r="F15" s="129"/>
      <c r="G15" s="129"/>
    </row>
    <row r="16" spans="1:7" ht="16.5">
      <c r="A16" s="256" t="s">
        <v>302</v>
      </c>
      <c r="B16" s="112"/>
      <c r="C16" s="24"/>
      <c r="D16" s="129"/>
      <c r="E16" s="129"/>
      <c r="F16" s="129"/>
      <c r="G16" s="129"/>
    </row>
    <row r="17" spans="1:7" ht="16.5">
      <c r="A17" s="112"/>
      <c r="B17" s="257"/>
      <c r="C17" s="128"/>
      <c r="D17" s="129"/>
      <c r="E17" s="129"/>
      <c r="F17" s="129"/>
      <c r="G17" s="129"/>
    </row>
    <row r="18" spans="1:7" ht="16.5">
      <c r="A18" s="256"/>
      <c r="B18" s="256"/>
      <c r="C18" s="256"/>
      <c r="D18" s="129"/>
      <c r="E18" s="129"/>
      <c r="F18" s="129"/>
      <c r="G18" s="129"/>
    </row>
    <row r="19" spans="1:7" ht="16.5">
      <c r="A19" s="112"/>
      <c r="B19" s="257"/>
      <c r="C19" s="128"/>
      <c r="D19" s="129"/>
      <c r="E19" s="129"/>
      <c r="F19" s="129"/>
      <c r="G19" s="129"/>
    </row>
    <row r="20" spans="1:7" ht="16.5">
      <c r="A20" s="256"/>
      <c r="B20" s="256"/>
      <c r="C20" s="256"/>
      <c r="D20" s="129"/>
      <c r="E20" s="129"/>
      <c r="F20" s="129"/>
      <c r="G20" s="129"/>
    </row>
    <row r="21" spans="1:7" ht="16.5">
      <c r="A21" s="254"/>
      <c r="B21" s="255"/>
      <c r="C21" s="448"/>
      <c r="D21" s="130"/>
      <c r="E21" s="130"/>
      <c r="F21" s="130"/>
      <c r="G21" s="130"/>
    </row>
    <row r="22" spans="1:7" ht="16.5">
      <c r="A22" s="112"/>
      <c r="B22" s="112"/>
      <c r="C22" s="256"/>
      <c r="D22" s="36"/>
      <c r="E22" s="36"/>
      <c r="F22" s="36"/>
      <c r="G22" s="36"/>
    </row>
    <row r="23" spans="1:7" ht="63" customHeight="1">
      <c r="A23" s="467"/>
      <c r="B23" s="466" t="s">
        <v>332</v>
      </c>
      <c r="C23" s="256"/>
      <c r="D23" s="36"/>
      <c r="E23" s="36"/>
      <c r="F23" s="36"/>
      <c r="G23" s="36"/>
    </row>
    <row r="24" spans="1:7" ht="16.5">
      <c r="A24" s="136" t="s">
        <v>292</v>
      </c>
      <c r="B24" s="468" t="s">
        <v>382</v>
      </c>
      <c r="D24" s="36"/>
      <c r="E24" s="36"/>
      <c r="F24" s="36"/>
      <c r="G24" s="36"/>
    </row>
    <row r="25" spans="1:7" ht="16.5">
      <c r="A25" s="136" t="s">
        <v>294</v>
      </c>
      <c r="B25" s="7" t="s">
        <v>381</v>
      </c>
      <c r="C25" s="129"/>
      <c r="D25" s="36"/>
      <c r="E25" s="36"/>
      <c r="F25" s="36"/>
      <c r="G25" s="36"/>
    </row>
    <row r="26" spans="1:7" ht="15.75" customHeight="1">
      <c r="A26" s="7" t="s">
        <v>295</v>
      </c>
      <c r="B26" s="7" t="s">
        <v>383</v>
      </c>
      <c r="C26" s="129"/>
      <c r="D26" s="36"/>
      <c r="E26" s="36"/>
      <c r="F26" s="36"/>
      <c r="G26" s="36"/>
    </row>
    <row r="27" spans="1:7" ht="15.75" customHeight="1">
      <c r="A27" s="7" t="s">
        <v>384</v>
      </c>
      <c r="B27" s="7" t="s">
        <v>385</v>
      </c>
      <c r="C27" s="129"/>
      <c r="D27" s="36"/>
      <c r="E27" s="36"/>
      <c r="F27" s="36"/>
      <c r="G27" s="36"/>
    </row>
    <row r="28" spans="1:7" ht="15.75" customHeight="1">
      <c r="A28" s="7" t="s">
        <v>297</v>
      </c>
      <c r="B28" s="7"/>
      <c r="C28" s="129"/>
      <c r="D28" s="36"/>
      <c r="E28" s="36"/>
      <c r="F28" s="36"/>
      <c r="G28" s="36"/>
    </row>
    <row r="29" spans="1:7" ht="15.75" customHeight="1">
      <c r="A29" s="7" t="s">
        <v>298</v>
      </c>
      <c r="B29" s="7" t="s">
        <v>386</v>
      </c>
      <c r="C29" s="129"/>
      <c r="D29" s="36"/>
      <c r="E29" s="36"/>
      <c r="F29" s="36"/>
      <c r="G29" s="36"/>
    </row>
    <row r="30" spans="1:7" ht="15.75" customHeight="1">
      <c r="A30" s="136"/>
      <c r="B30" s="136" t="s">
        <v>387</v>
      </c>
      <c r="C30" s="129"/>
      <c r="D30" s="36"/>
      <c r="E30" s="36"/>
      <c r="F30" s="36"/>
      <c r="G30" s="36"/>
    </row>
    <row r="31" spans="1:7" ht="15.75" customHeight="1">
      <c r="A31" s="254"/>
      <c r="B31" s="254" t="s">
        <v>388</v>
      </c>
      <c r="C31" s="255"/>
      <c r="D31" s="11"/>
      <c r="E31" s="11"/>
      <c r="F31" s="11"/>
      <c r="G31" s="11"/>
    </row>
    <row r="32" spans="1:7" ht="15.75" customHeight="1">
      <c r="A32" s="449"/>
      <c r="B32" s="112" t="s">
        <v>389</v>
      </c>
      <c r="C32" s="112"/>
      <c r="D32" s="11"/>
      <c r="E32" s="11"/>
      <c r="F32" s="11"/>
      <c r="G32" s="11"/>
    </row>
    <row r="33" spans="1:7" ht="15.75" customHeight="1">
      <c r="A33" s="112"/>
      <c r="B33" s="112" t="s">
        <v>390</v>
      </c>
      <c r="C33" s="256"/>
      <c r="D33" s="11"/>
      <c r="E33" s="11"/>
      <c r="F33" s="11"/>
      <c r="G33" s="11"/>
    </row>
    <row r="34" spans="1:7" ht="15.75" customHeight="1">
      <c r="A34" s="256"/>
      <c r="B34" s="112"/>
      <c r="C34" s="24"/>
      <c r="D34" s="11"/>
      <c r="E34" s="11"/>
      <c r="F34" s="11"/>
      <c r="G34" s="11"/>
    </row>
    <row r="35" spans="1:7" ht="15.75" customHeight="1">
      <c r="A35" s="112" t="s">
        <v>300</v>
      </c>
      <c r="B35" s="112" t="s">
        <v>379</v>
      </c>
      <c r="C35" s="256"/>
      <c r="D35" s="11"/>
      <c r="E35" s="11"/>
      <c r="F35" s="11"/>
      <c r="G35" s="11"/>
    </row>
    <row r="36" spans="1:7" ht="15.75" customHeight="1">
      <c r="A36" s="256" t="s">
        <v>380</v>
      </c>
      <c r="B36" s="112"/>
      <c r="C36" s="24"/>
      <c r="D36" s="11"/>
      <c r="E36" s="11"/>
      <c r="F36" s="11"/>
      <c r="G36" s="11"/>
    </row>
    <row r="37" spans="1:7" ht="16.5">
      <c r="A37" s="112"/>
      <c r="B37" s="257"/>
      <c r="C37" s="128"/>
      <c r="D37" s="11"/>
      <c r="E37" s="11"/>
      <c r="F37" s="11"/>
      <c r="G37" s="11"/>
    </row>
    <row r="38" spans="1:7" ht="16.5">
      <c r="A38" s="256"/>
      <c r="B38" s="256"/>
      <c r="C38" s="256"/>
      <c r="D38" s="48"/>
      <c r="E38" s="48"/>
      <c r="F38" s="48"/>
      <c r="G38" s="48"/>
    </row>
    <row r="39" spans="1:7" ht="36.75" customHeight="1">
      <c r="A39" s="257"/>
      <c r="B39" s="257"/>
      <c r="C39" s="128"/>
      <c r="D39" s="48"/>
      <c r="E39" s="48"/>
      <c r="F39" s="48"/>
      <c r="G39" s="48"/>
    </row>
    <row r="40" spans="1:7" ht="16.5">
      <c r="A40" s="128"/>
      <c r="B40" s="128"/>
      <c r="C40" s="128"/>
      <c r="D40" s="48"/>
      <c r="E40" s="48"/>
      <c r="F40" s="48"/>
      <c r="G40" s="48"/>
    </row>
    <row r="41" spans="1:7" ht="16.5">
      <c r="A41" s="257"/>
      <c r="B41" s="128"/>
      <c r="C41" s="128"/>
      <c r="D41" s="48"/>
      <c r="E41" s="48"/>
      <c r="F41" s="48"/>
      <c r="G41" s="48"/>
    </row>
    <row r="42" spans="1:7" ht="16.5">
      <c r="A42" s="257"/>
      <c r="B42" s="128"/>
      <c r="C42" s="128"/>
      <c r="D42" s="48"/>
      <c r="E42" s="48"/>
      <c r="F42" s="48"/>
      <c r="G42" s="48"/>
    </row>
    <row r="43" spans="1:7" ht="16.5">
      <c r="A43" s="7"/>
      <c r="B43" s="7"/>
      <c r="D43" s="11"/>
      <c r="E43" s="11"/>
      <c r="F43" s="11"/>
      <c r="G43" s="11"/>
    </row>
    <row r="44" spans="4:7" ht="15.75">
      <c r="D44" s="11"/>
      <c r="E44" s="11"/>
      <c r="F44" s="11"/>
      <c r="G44" s="11"/>
    </row>
    <row r="45" spans="4:7" ht="15.75">
      <c r="D45" s="11"/>
      <c r="E45" s="11"/>
      <c r="F45" s="11"/>
      <c r="G45" s="11"/>
    </row>
    <row r="46" spans="4:7" ht="15.75">
      <c r="D46" s="11"/>
      <c r="E46" s="11"/>
      <c r="F46" s="11"/>
      <c r="G46" s="11"/>
    </row>
    <row r="47" spans="1:7" ht="15.75">
      <c r="A47" s="13"/>
      <c r="B47" s="11"/>
      <c r="C47" s="11"/>
      <c r="D47" s="11"/>
      <c r="E47" s="11"/>
      <c r="F47" s="11"/>
      <c r="G47" s="11"/>
    </row>
    <row r="48" spans="1:7" ht="15.75">
      <c r="A48" s="13"/>
      <c r="B48" s="11"/>
      <c r="C48" s="11"/>
      <c r="D48" s="11"/>
      <c r="E48" s="11"/>
      <c r="F48" s="11"/>
      <c r="G48" s="11"/>
    </row>
    <row r="49" spans="1:7" ht="16.5">
      <c r="A49" s="15"/>
      <c r="B49" s="11"/>
      <c r="C49" s="11"/>
      <c r="D49" s="11"/>
      <c r="E49" s="11"/>
      <c r="F49" s="11"/>
      <c r="G49" s="11"/>
    </row>
    <row r="50" spans="1:7" ht="16.5">
      <c r="A50" s="15"/>
      <c r="B50" s="11"/>
      <c r="C50" s="11"/>
      <c r="D50" s="11"/>
      <c r="E50" s="11"/>
      <c r="F50" s="11"/>
      <c r="G50" s="11"/>
    </row>
    <row r="51" spans="1:7" ht="1.5" customHeight="1">
      <c r="A51" s="15"/>
      <c r="B51" s="11"/>
      <c r="C51" s="11"/>
      <c r="D51" s="11"/>
      <c r="E51" s="11"/>
      <c r="F51" s="11"/>
      <c r="G51" s="11"/>
    </row>
    <row r="52" spans="1:7" ht="16.5">
      <c r="A52" s="12"/>
      <c r="B52" s="11"/>
      <c r="C52" s="11"/>
      <c r="D52" s="11"/>
      <c r="E52" s="11"/>
      <c r="F52" s="11"/>
      <c r="G52" s="11"/>
    </row>
    <row r="53" spans="1:7" ht="12" customHeight="1">
      <c r="A53" s="15"/>
      <c r="B53" s="11"/>
      <c r="C53" s="11"/>
      <c r="D53" s="11"/>
      <c r="E53" s="11"/>
      <c r="F53" s="11"/>
      <c r="G53" s="11"/>
    </row>
    <row r="54" spans="1:7" ht="14.25" customHeight="1">
      <c r="A54" s="12"/>
      <c r="B54" s="11"/>
      <c r="C54" s="11"/>
      <c r="D54" s="11"/>
      <c r="E54" s="11"/>
      <c r="F54" s="11"/>
      <c r="G54" s="11"/>
    </row>
    <row r="55" spans="1:7" ht="13.5" customHeight="1">
      <c r="A55" s="15"/>
      <c r="B55" s="11"/>
      <c r="C55" s="11"/>
      <c r="D55" s="11"/>
      <c r="E55" s="11"/>
      <c r="F55" s="11"/>
      <c r="G55" s="11"/>
    </row>
    <row r="56" spans="3:7" ht="14.25" customHeight="1">
      <c r="C56" s="11"/>
      <c r="D56" s="11"/>
      <c r="E56" s="11"/>
      <c r="F56" s="11"/>
      <c r="G56" s="11"/>
    </row>
    <row r="57" spans="1:7" ht="13.5" customHeight="1">
      <c r="A57" s="75"/>
      <c r="B57" s="75"/>
      <c r="C57" s="75"/>
      <c r="D57" s="75"/>
      <c r="E57" s="75"/>
      <c r="F57" s="75"/>
      <c r="G57" s="11"/>
    </row>
    <row r="58" spans="1:7" ht="19.5" customHeight="1">
      <c r="A58" s="17"/>
      <c r="B58" s="11"/>
      <c r="C58" s="46"/>
      <c r="D58" s="46"/>
      <c r="E58" s="16"/>
      <c r="F58" s="11"/>
      <c r="G58" s="11"/>
    </row>
    <row r="59" spans="1:7" ht="21" customHeight="1">
      <c r="A59" s="17"/>
      <c r="B59" s="11"/>
      <c r="C59" s="46"/>
      <c r="D59" s="46"/>
      <c r="E59" s="49"/>
      <c r="F59" s="50"/>
      <c r="G59" s="50"/>
    </row>
  </sheetData>
  <mergeCells count="2">
    <mergeCell ref="A1:G1"/>
    <mergeCell ref="A4:G4"/>
  </mergeCells>
  <printOptions/>
  <pageMargins left="0.75" right="0.75" top="1" bottom="0.85" header="0.5" footer="0.2"/>
  <pageSetup horizontalDpi="300" verticalDpi="300" orientation="portrait" paperSize="9" scale="81" r:id="rId1"/>
  <headerFooter alignWithMargins="0">
    <oddFooter>&amp;L&amp;"Courier New Cyr,Bold Italic"&amp;8Norwegian Gas Carriers
OSLO
</oddFooter>
  </headerFooter>
  <colBreaks count="2" manualBreakCount="2">
    <brk id="9" max="58" man="1"/>
    <brk id="10" max="5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B24" sqref="B24"/>
    </sheetView>
  </sheetViews>
  <sheetFormatPr defaultColWidth="8.796875" defaultRowHeight="15"/>
  <cols>
    <col min="1" max="1" width="13.59765625" style="0" customWidth="1"/>
    <col min="2" max="2" width="30.59765625" style="0" customWidth="1"/>
    <col min="3" max="3" width="27.09765625" style="0" customWidth="1"/>
    <col min="4" max="4" width="26.59765625" style="0" hidden="1" customWidth="1"/>
    <col min="5" max="5" width="23.3984375" style="0" hidden="1" customWidth="1"/>
    <col min="6" max="6" width="35.19921875" style="0" hidden="1" customWidth="1"/>
    <col min="7" max="7" width="5.09765625" style="0" hidden="1" customWidth="1"/>
    <col min="8" max="8" width="15.8984375" style="0" customWidth="1"/>
  </cols>
  <sheetData>
    <row r="1" spans="1:7" ht="24" customHeight="1">
      <c r="A1" s="523" t="s">
        <v>227</v>
      </c>
      <c r="B1" s="523"/>
      <c r="C1" s="523"/>
      <c r="D1" s="523"/>
      <c r="E1" s="523"/>
      <c r="F1" s="523"/>
      <c r="G1" s="523"/>
    </row>
    <row r="2" spans="1:7" ht="0.75" customHeight="1">
      <c r="A2" s="11"/>
      <c r="B2" s="11"/>
      <c r="C2" s="11"/>
      <c r="D2" s="11"/>
      <c r="E2" s="11"/>
      <c r="F2" s="11"/>
      <c r="G2" s="11"/>
    </row>
    <row r="3" spans="1:7" ht="13.5" customHeight="1">
      <c r="A3" s="11"/>
      <c r="B3" s="11"/>
      <c r="C3" s="11"/>
      <c r="D3" s="11"/>
      <c r="E3" s="11"/>
      <c r="F3" s="11"/>
      <c r="G3" s="11"/>
    </row>
    <row r="4" spans="1:7" ht="52.5" customHeight="1" hidden="1">
      <c r="A4" s="524"/>
      <c r="B4" s="524"/>
      <c r="C4" s="524"/>
      <c r="D4" s="524"/>
      <c r="E4" s="524"/>
      <c r="F4" s="524"/>
      <c r="G4" s="524"/>
    </row>
    <row r="5" spans="1:7" ht="30.75" customHeight="1">
      <c r="A5" s="467"/>
      <c r="B5" s="466" t="s">
        <v>502</v>
      </c>
      <c r="C5" s="256"/>
      <c r="D5" s="128"/>
      <c r="E5" s="128"/>
      <c r="F5" s="128"/>
      <c r="G5" s="128"/>
    </row>
    <row r="6" spans="1:7" ht="15.75" customHeight="1">
      <c r="A6" s="136" t="s">
        <v>292</v>
      </c>
      <c r="B6" s="468" t="s">
        <v>508</v>
      </c>
      <c r="D6" s="36"/>
      <c r="E6" s="36"/>
      <c r="F6" s="36"/>
      <c r="G6" s="36"/>
    </row>
    <row r="7" spans="1:7" ht="16.5">
      <c r="A7" s="136" t="s">
        <v>509</v>
      </c>
      <c r="B7" s="7" t="s">
        <v>503</v>
      </c>
      <c r="C7" s="129"/>
      <c r="D7" s="36"/>
      <c r="E7" s="36"/>
      <c r="F7" s="36"/>
      <c r="G7" s="36"/>
    </row>
    <row r="8" spans="1:7" ht="16.5">
      <c r="A8" s="7" t="s">
        <v>295</v>
      </c>
      <c r="B8" s="7"/>
      <c r="C8" s="129"/>
      <c r="D8" s="36"/>
      <c r="E8" s="36"/>
      <c r="F8" s="36"/>
      <c r="G8" s="36"/>
    </row>
    <row r="9" spans="1:7" ht="16.5">
      <c r="A9" s="7" t="s">
        <v>506</v>
      </c>
      <c r="B9" s="7"/>
      <c r="C9" s="129"/>
      <c r="D9" s="36"/>
      <c r="E9" s="36"/>
      <c r="F9" s="36"/>
      <c r="G9" s="36"/>
    </row>
    <row r="10" spans="1:7" ht="16.5">
      <c r="A10" s="7" t="s">
        <v>297</v>
      </c>
      <c r="B10" s="7"/>
      <c r="C10" s="129"/>
      <c r="D10" s="129"/>
      <c r="E10" s="129"/>
      <c r="F10" s="129"/>
      <c r="G10" s="129"/>
    </row>
    <row r="11" spans="1:7" ht="16.5">
      <c r="A11" s="7" t="s">
        <v>298</v>
      </c>
      <c r="B11" s="7"/>
      <c r="C11" s="129"/>
      <c r="D11" s="129"/>
      <c r="E11" s="129"/>
      <c r="F11" s="129"/>
      <c r="G11" s="129"/>
    </row>
    <row r="12" spans="1:7" ht="16.5">
      <c r="A12" s="136" t="s">
        <v>299</v>
      </c>
      <c r="B12" s="136"/>
      <c r="C12" s="129"/>
      <c r="D12" s="129"/>
      <c r="E12" s="129"/>
      <c r="F12" s="129"/>
      <c r="G12" s="129"/>
    </row>
    <row r="13" spans="1:4" ht="16.5">
      <c r="A13" s="254"/>
      <c r="B13" s="254"/>
      <c r="C13" s="255"/>
      <c r="D13" s="112"/>
    </row>
    <row r="14" spans="1:3" ht="16.5">
      <c r="A14" s="449"/>
      <c r="B14" s="112"/>
      <c r="C14" s="112"/>
    </row>
    <row r="15" spans="1:7" ht="16.5">
      <c r="A15" s="112" t="s">
        <v>300</v>
      </c>
      <c r="B15" s="112" t="s">
        <v>504</v>
      </c>
      <c r="C15" s="256"/>
      <c r="D15" s="129"/>
      <c r="E15" s="129"/>
      <c r="F15" s="129"/>
      <c r="G15" s="129"/>
    </row>
    <row r="16" spans="1:7" ht="16.5">
      <c r="A16" s="256" t="s">
        <v>505</v>
      </c>
      <c r="B16" s="112"/>
      <c r="C16" s="24"/>
      <c r="D16" s="129"/>
      <c r="E16" s="129"/>
      <c r="F16" s="129"/>
      <c r="G16" s="129"/>
    </row>
    <row r="17" spans="1:7" ht="16.5">
      <c r="A17" s="112"/>
      <c r="B17" s="257"/>
      <c r="C17" s="128"/>
      <c r="D17" s="129"/>
      <c r="E17" s="129"/>
      <c r="F17" s="129"/>
      <c r="G17" s="129"/>
    </row>
    <row r="18" spans="1:7" ht="16.5">
      <c r="A18" s="256"/>
      <c r="B18" s="256"/>
      <c r="C18" s="256"/>
      <c r="D18" s="129"/>
      <c r="E18" s="129"/>
      <c r="F18" s="129"/>
      <c r="G18" s="129"/>
    </row>
    <row r="19" spans="1:7" ht="16.5">
      <c r="A19" s="112"/>
      <c r="B19" s="257"/>
      <c r="C19" s="128"/>
      <c r="D19" s="129"/>
      <c r="E19" s="129"/>
      <c r="F19" s="129"/>
      <c r="G19" s="129"/>
    </row>
    <row r="20" spans="1:7" ht="16.5">
      <c r="A20" s="256"/>
      <c r="B20" s="256"/>
      <c r="C20" s="256"/>
      <c r="D20" s="129"/>
      <c r="E20" s="129"/>
      <c r="F20" s="129"/>
      <c r="G20" s="129"/>
    </row>
    <row r="21" spans="1:7" ht="16.5">
      <c r="A21" s="254"/>
      <c r="B21" s="255"/>
      <c r="C21" s="448"/>
      <c r="D21" s="130"/>
      <c r="E21" s="130"/>
      <c r="F21" s="130"/>
      <c r="G21" s="130"/>
    </row>
    <row r="22" spans="1:7" ht="16.5">
      <c r="A22" s="112"/>
      <c r="B22" s="112"/>
      <c r="C22" s="256"/>
      <c r="D22" s="36"/>
      <c r="E22" s="36"/>
      <c r="F22" s="36"/>
      <c r="G22" s="36"/>
    </row>
    <row r="23" spans="1:7" ht="63" customHeight="1">
      <c r="A23" s="467"/>
      <c r="B23" s="466" t="s">
        <v>332</v>
      </c>
      <c r="C23" s="256"/>
      <c r="D23" s="36"/>
      <c r="E23" s="36"/>
      <c r="F23" s="36"/>
      <c r="G23" s="36"/>
    </row>
    <row r="24" spans="1:7" ht="16.5">
      <c r="A24" s="136" t="s">
        <v>292</v>
      </c>
      <c r="B24" s="468" t="s">
        <v>508</v>
      </c>
      <c r="D24" s="36"/>
      <c r="E24" s="36"/>
      <c r="F24" s="36"/>
      <c r="G24" s="36"/>
    </row>
    <row r="25" spans="1:7" ht="16.5">
      <c r="A25" s="136" t="s">
        <v>509</v>
      </c>
      <c r="B25" s="7" t="s">
        <v>381</v>
      </c>
      <c r="C25" s="129"/>
      <c r="D25" s="36"/>
      <c r="E25" s="36"/>
      <c r="F25" s="36"/>
      <c r="G25" s="36"/>
    </row>
    <row r="26" spans="1:7" ht="15.75" customHeight="1">
      <c r="A26" s="7" t="s">
        <v>295</v>
      </c>
      <c r="B26" s="7" t="s">
        <v>383</v>
      </c>
      <c r="C26" s="129"/>
      <c r="D26" s="36"/>
      <c r="E26" s="36"/>
      <c r="F26" s="36"/>
      <c r="G26" s="36"/>
    </row>
    <row r="27" spans="1:7" ht="15.75" customHeight="1">
      <c r="A27" s="7" t="s">
        <v>384</v>
      </c>
      <c r="B27" s="7" t="s">
        <v>385</v>
      </c>
      <c r="C27" s="129"/>
      <c r="D27" s="36"/>
      <c r="E27" s="36"/>
      <c r="F27" s="36"/>
      <c r="G27" s="36"/>
    </row>
    <row r="28" spans="1:7" ht="15.75" customHeight="1">
      <c r="A28" s="7" t="s">
        <v>297</v>
      </c>
      <c r="B28" s="7"/>
      <c r="C28" s="129"/>
      <c r="D28" s="36"/>
      <c r="E28" s="36"/>
      <c r="F28" s="36"/>
      <c r="G28" s="36"/>
    </row>
    <row r="29" spans="1:7" ht="15.75" customHeight="1">
      <c r="A29" s="7" t="s">
        <v>298</v>
      </c>
      <c r="B29" s="7" t="s">
        <v>386</v>
      </c>
      <c r="C29" s="129"/>
      <c r="D29" s="36"/>
      <c r="E29" s="36"/>
      <c r="F29" s="36"/>
      <c r="G29" s="36"/>
    </row>
    <row r="30" spans="1:7" ht="15.75" customHeight="1">
      <c r="A30" s="136"/>
      <c r="B30" s="136" t="s">
        <v>387</v>
      </c>
      <c r="C30" s="129"/>
      <c r="D30" s="36"/>
      <c r="E30" s="36"/>
      <c r="F30" s="36"/>
      <c r="G30" s="36"/>
    </row>
    <row r="31" spans="1:7" ht="15.75" customHeight="1">
      <c r="A31" s="254"/>
      <c r="B31" s="254" t="s">
        <v>507</v>
      </c>
      <c r="C31" s="255"/>
      <c r="D31" s="11"/>
      <c r="E31" s="11"/>
      <c r="F31" s="11"/>
      <c r="G31" s="11"/>
    </row>
    <row r="32" spans="1:7" ht="15.75" customHeight="1">
      <c r="A32" s="449"/>
      <c r="B32" s="112" t="s">
        <v>389</v>
      </c>
      <c r="C32" s="112"/>
      <c r="D32" s="11"/>
      <c r="E32" s="11"/>
      <c r="F32" s="11"/>
      <c r="G32" s="11"/>
    </row>
    <row r="33" spans="1:7" ht="15.75" customHeight="1">
      <c r="A33" s="112"/>
      <c r="B33" s="112" t="s">
        <v>390</v>
      </c>
      <c r="C33" s="256"/>
      <c r="D33" s="11"/>
      <c r="E33" s="11"/>
      <c r="F33" s="11"/>
      <c r="G33" s="11"/>
    </row>
    <row r="34" spans="1:7" ht="15.75" customHeight="1">
      <c r="A34" s="256"/>
      <c r="B34" s="112"/>
      <c r="C34" s="24"/>
      <c r="D34" s="11"/>
      <c r="E34" s="11"/>
      <c r="F34" s="11"/>
      <c r="G34" s="11"/>
    </row>
    <row r="35" spans="1:7" ht="15.75" customHeight="1">
      <c r="A35" s="112" t="s">
        <v>300</v>
      </c>
      <c r="B35" s="112" t="s">
        <v>379</v>
      </c>
      <c r="C35" s="256"/>
      <c r="D35" s="11"/>
      <c r="E35" s="11"/>
      <c r="F35" s="11"/>
      <c r="G35" s="11"/>
    </row>
    <row r="36" spans="1:7" ht="15.75" customHeight="1">
      <c r="A36" s="256" t="s">
        <v>380</v>
      </c>
      <c r="B36" s="112"/>
      <c r="C36" s="24"/>
      <c r="D36" s="11"/>
      <c r="E36" s="11"/>
      <c r="F36" s="11"/>
      <c r="G36" s="11"/>
    </row>
    <row r="37" spans="1:7" ht="16.5">
      <c r="A37" s="112"/>
      <c r="B37" s="257"/>
      <c r="C37" s="128"/>
      <c r="D37" s="11"/>
      <c r="E37" s="11"/>
      <c r="F37" s="11"/>
      <c r="G37" s="11"/>
    </row>
    <row r="38" spans="1:7" ht="16.5">
      <c r="A38" s="256"/>
      <c r="B38" s="256"/>
      <c r="C38" s="256"/>
      <c r="D38" s="48"/>
      <c r="E38" s="48"/>
      <c r="F38" s="48"/>
      <c r="G38" s="48"/>
    </row>
    <row r="39" spans="1:7" ht="36.75" customHeight="1">
      <c r="A39" s="257"/>
      <c r="B39" s="257"/>
      <c r="C39" s="128"/>
      <c r="D39" s="48"/>
      <c r="E39" s="48"/>
      <c r="F39" s="48"/>
      <c r="G39" s="48"/>
    </row>
    <row r="40" spans="1:7" ht="16.5">
      <c r="A40" s="128"/>
      <c r="B40" s="128"/>
      <c r="C40" s="128"/>
      <c r="D40" s="48"/>
      <c r="E40" s="48"/>
      <c r="F40" s="48"/>
      <c r="G40" s="48"/>
    </row>
    <row r="41" spans="1:7" ht="16.5">
      <c r="A41" s="257"/>
      <c r="B41" s="128"/>
      <c r="C41" s="128"/>
      <c r="D41" s="48"/>
      <c r="E41" s="48"/>
      <c r="F41" s="48"/>
      <c r="G41" s="48"/>
    </row>
    <row r="42" spans="1:7" ht="16.5">
      <c r="A42" s="257"/>
      <c r="B42" s="128"/>
      <c r="C42" s="128"/>
      <c r="D42" s="48"/>
      <c r="E42" s="48"/>
      <c r="F42" s="48"/>
      <c r="G42" s="48"/>
    </row>
    <row r="43" spans="1:7" ht="16.5">
      <c r="A43" s="7"/>
      <c r="B43" s="7"/>
      <c r="D43" s="11"/>
      <c r="E43" s="11"/>
      <c r="F43" s="11"/>
      <c r="G43" s="11"/>
    </row>
    <row r="44" spans="4:7" ht="15.75">
      <c r="D44" s="11"/>
      <c r="E44" s="11"/>
      <c r="F44" s="11"/>
      <c r="G44" s="11"/>
    </row>
    <row r="45" spans="4:7" ht="15.75">
      <c r="D45" s="11"/>
      <c r="E45" s="11"/>
      <c r="F45" s="11"/>
      <c r="G45" s="11"/>
    </row>
    <row r="46" spans="4:7" ht="15.75">
      <c r="D46" s="11"/>
      <c r="E46" s="11"/>
      <c r="F46" s="11"/>
      <c r="G46" s="11"/>
    </row>
    <row r="47" spans="1:7" ht="15.75">
      <c r="A47" s="13"/>
      <c r="B47" s="11"/>
      <c r="C47" s="11"/>
      <c r="D47" s="11"/>
      <c r="E47" s="11"/>
      <c r="F47" s="11"/>
      <c r="G47" s="11"/>
    </row>
    <row r="48" spans="1:7" ht="15.75">
      <c r="A48" s="13"/>
      <c r="B48" s="11"/>
      <c r="C48" s="11"/>
      <c r="D48" s="11"/>
      <c r="E48" s="11"/>
      <c r="F48" s="11"/>
      <c r="G48" s="11"/>
    </row>
    <row r="49" spans="1:7" ht="16.5">
      <c r="A49" s="15"/>
      <c r="B49" s="11"/>
      <c r="C49" s="11"/>
      <c r="D49" s="11"/>
      <c r="E49" s="11"/>
      <c r="F49" s="11"/>
      <c r="G49" s="11"/>
    </row>
    <row r="50" spans="1:7" ht="16.5">
      <c r="A50" s="15"/>
      <c r="B50" s="11"/>
      <c r="C50" s="11"/>
      <c r="D50" s="11"/>
      <c r="E50" s="11"/>
      <c r="F50" s="11"/>
      <c r="G50" s="11"/>
    </row>
    <row r="51" spans="1:7" ht="1.5" customHeight="1">
      <c r="A51" s="15"/>
      <c r="B51" s="11"/>
      <c r="C51" s="11"/>
      <c r="D51" s="11"/>
      <c r="E51" s="11"/>
      <c r="F51" s="11"/>
      <c r="G51" s="11"/>
    </row>
    <row r="52" spans="1:7" ht="16.5">
      <c r="A52" s="12"/>
      <c r="B52" s="11"/>
      <c r="C52" s="11"/>
      <c r="D52" s="11"/>
      <c r="E52" s="11"/>
      <c r="F52" s="11"/>
      <c r="G52" s="11"/>
    </row>
    <row r="53" spans="1:7" ht="12" customHeight="1">
      <c r="A53" s="15"/>
      <c r="B53" s="11"/>
      <c r="C53" s="11"/>
      <c r="D53" s="11"/>
      <c r="E53" s="11"/>
      <c r="F53" s="11"/>
      <c r="G53" s="11"/>
    </row>
    <row r="54" spans="1:7" ht="14.25" customHeight="1">
      <c r="A54" s="12"/>
      <c r="B54" s="11"/>
      <c r="C54" s="11"/>
      <c r="D54" s="11"/>
      <c r="E54" s="11"/>
      <c r="F54" s="11"/>
      <c r="G54" s="11"/>
    </row>
    <row r="55" spans="1:7" ht="13.5" customHeight="1">
      <c r="A55" s="15"/>
      <c r="B55" s="11"/>
      <c r="C55" s="11"/>
      <c r="D55" s="11"/>
      <c r="E55" s="11"/>
      <c r="F55" s="11"/>
      <c r="G55" s="11"/>
    </row>
    <row r="56" spans="3:7" ht="14.25" customHeight="1">
      <c r="C56" s="11"/>
      <c r="D56" s="11"/>
      <c r="E56" s="11"/>
      <c r="F56" s="11"/>
      <c r="G56" s="11"/>
    </row>
    <row r="57" spans="1:7" ht="13.5" customHeight="1">
      <c r="A57" s="75"/>
      <c r="B57" s="75"/>
      <c r="C57" s="75"/>
      <c r="D57" s="75"/>
      <c r="E57" s="75"/>
      <c r="F57" s="75"/>
      <c r="G57" s="11"/>
    </row>
    <row r="58" spans="1:7" ht="19.5" customHeight="1">
      <c r="A58" s="17"/>
      <c r="B58" s="11"/>
      <c r="C58" s="46"/>
      <c r="D58" s="46"/>
      <c r="E58" s="16"/>
      <c r="F58" s="11"/>
      <c r="G58" s="11"/>
    </row>
    <row r="59" spans="1:7" ht="21" customHeight="1">
      <c r="A59" s="17"/>
      <c r="B59" s="11"/>
      <c r="C59" s="46"/>
      <c r="D59" s="46"/>
      <c r="E59" s="49"/>
      <c r="F59" s="50"/>
      <c r="G59" s="50"/>
    </row>
  </sheetData>
  <mergeCells count="2">
    <mergeCell ref="A1:G1"/>
    <mergeCell ref="A4:G4"/>
  </mergeCells>
  <printOptions/>
  <pageMargins left="0.75" right="0.75" top="1" bottom="0.85" header="0.5" footer="0.2"/>
  <pageSetup horizontalDpi="300" verticalDpi="300" orientation="portrait" paperSize="9" scale="81" r:id="rId1"/>
  <headerFooter alignWithMargins="0">
    <oddFooter>&amp;L&amp;"Courier New Cyr,Bold Italic"&amp;8Norwegian Gas Carriers
OSLO
</oddFooter>
  </headerFooter>
  <colBreaks count="2" manualBreakCount="2">
    <brk id="9" max="58" man="1"/>
    <brk id="10" max="5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A23" sqref="A23"/>
    </sheetView>
  </sheetViews>
  <sheetFormatPr defaultColWidth="8.796875" defaultRowHeight="15"/>
  <cols>
    <col min="6" max="6" width="30" style="0" customWidth="1"/>
  </cols>
  <sheetData>
    <row r="1" spans="1:6" ht="15" customHeight="1">
      <c r="A1" s="520" t="s">
        <v>79</v>
      </c>
      <c r="B1" s="520"/>
      <c r="C1" s="520"/>
      <c r="D1" s="520"/>
      <c r="E1" s="520"/>
      <c r="F1" s="520"/>
    </row>
    <row r="2" spans="1:6" ht="49.5" customHeight="1">
      <c r="A2" s="16" t="s">
        <v>27</v>
      </c>
      <c r="B2" s="11"/>
      <c r="C2" s="11"/>
      <c r="D2" s="11"/>
      <c r="E2" s="11"/>
      <c r="F2" s="444"/>
    </row>
    <row r="3" spans="1:6" ht="18" customHeight="1">
      <c r="A3" s="11" t="s">
        <v>28</v>
      </c>
      <c r="B3" s="11"/>
      <c r="C3" s="11"/>
      <c r="D3" s="270" t="s">
        <v>365</v>
      </c>
      <c r="E3" s="270"/>
      <c r="F3" s="11"/>
    </row>
    <row r="4" spans="1:6" ht="18" customHeight="1">
      <c r="A4" s="11"/>
      <c r="B4" s="11"/>
      <c r="C4" s="11"/>
      <c r="D4" s="270" t="s">
        <v>366</v>
      </c>
      <c r="E4" s="270"/>
      <c r="F4" s="11"/>
    </row>
    <row r="5" spans="1:6" ht="18" customHeight="1">
      <c r="A5" s="11"/>
      <c r="B5" s="11"/>
      <c r="C5" s="11"/>
      <c r="D5" s="270" t="s">
        <v>367</v>
      </c>
      <c r="E5" s="270"/>
      <c r="F5" s="11"/>
    </row>
    <row r="6" spans="1:6" ht="18" customHeight="1">
      <c r="A6" s="11"/>
      <c r="B6" s="11"/>
      <c r="C6" s="11"/>
      <c r="D6" s="270" t="s">
        <v>368</v>
      </c>
      <c r="E6" s="270"/>
      <c r="F6" s="11"/>
    </row>
    <row r="7" spans="1:6" ht="41.25" customHeight="1">
      <c r="A7" s="11" t="s">
        <v>29</v>
      </c>
      <c r="B7" s="11"/>
      <c r="C7" s="11"/>
      <c r="D7" s="270" t="s">
        <v>280</v>
      </c>
      <c r="E7" s="423"/>
      <c r="F7" s="11"/>
    </row>
    <row r="8" spans="1:6" ht="15.75" customHeight="1">
      <c r="A8" s="11"/>
      <c r="B8" s="11"/>
      <c r="C8" s="11"/>
      <c r="D8" s="270"/>
      <c r="E8" s="423"/>
      <c r="F8" s="11"/>
    </row>
    <row r="9" spans="1:6" ht="43.5" customHeight="1">
      <c r="A9" s="11" t="s">
        <v>183</v>
      </c>
      <c r="B9" s="11"/>
      <c r="C9" s="11"/>
      <c r="D9" s="11"/>
      <c r="E9" s="423" t="s">
        <v>285</v>
      </c>
      <c r="F9" s="11"/>
    </row>
    <row r="10" spans="1:6" ht="15.75" customHeight="1">
      <c r="A10" s="11"/>
      <c r="B10" s="11"/>
      <c r="C10" s="11"/>
      <c r="D10" s="11"/>
      <c r="E10" s="423"/>
      <c r="F10" s="11"/>
    </row>
    <row r="11" spans="1:6" ht="15.75" customHeight="1">
      <c r="A11" s="11"/>
      <c r="B11" s="11"/>
      <c r="C11" s="11"/>
      <c r="D11" s="11"/>
      <c r="E11" s="423"/>
      <c r="F11" s="11"/>
    </row>
    <row r="12" spans="1:6" ht="41.25" customHeight="1">
      <c r="A12" s="36" t="s">
        <v>184</v>
      </c>
      <c r="B12" s="11"/>
      <c r="C12" s="423" t="s">
        <v>369</v>
      </c>
      <c r="D12" s="117"/>
      <c r="E12" s="117"/>
      <c r="F12" s="11"/>
    </row>
    <row r="13" spans="1:6" ht="16.5" customHeight="1">
      <c r="A13" s="11"/>
      <c r="B13" s="11"/>
      <c r="C13" s="11"/>
      <c r="D13" s="11"/>
      <c r="E13" s="11"/>
      <c r="F13" s="11"/>
    </row>
    <row r="14" spans="1:6" ht="15" customHeight="1">
      <c r="A14" s="11" t="s">
        <v>281</v>
      </c>
      <c r="B14" s="11"/>
      <c r="C14" s="11"/>
      <c r="D14" s="11"/>
      <c r="E14" s="11"/>
      <c r="F14" s="11"/>
    </row>
    <row r="15" spans="1:6" ht="15" customHeight="1">
      <c r="A15" s="11" t="s">
        <v>185</v>
      </c>
      <c r="B15" s="11"/>
      <c r="C15" s="11"/>
      <c r="D15" s="20"/>
      <c r="E15" s="11"/>
      <c r="F15" s="11"/>
    </row>
    <row r="16" spans="1:6" ht="15.75" customHeight="1">
      <c r="A16" s="11" t="s">
        <v>30</v>
      </c>
      <c r="B16" s="11"/>
      <c r="C16" s="11"/>
      <c r="D16" s="11"/>
      <c r="E16" s="11"/>
      <c r="F16" s="11"/>
    </row>
    <row r="17" spans="1:6" ht="15.75" customHeight="1">
      <c r="A17" s="11"/>
      <c r="B17" s="11"/>
      <c r="C17" s="11"/>
      <c r="D17" s="11"/>
      <c r="E17" s="11"/>
      <c r="F17" s="11"/>
    </row>
    <row r="18" spans="1:6" ht="30" customHeight="1">
      <c r="A18" s="16" t="s">
        <v>31</v>
      </c>
      <c r="B18" s="11"/>
      <c r="C18" s="11"/>
      <c r="D18" s="11"/>
      <c r="E18" s="11"/>
      <c r="F18" s="11"/>
    </row>
    <row r="19" spans="1:6" ht="15.75" customHeight="1">
      <c r="A19" s="270" t="s">
        <v>371</v>
      </c>
      <c r="B19" s="270"/>
      <c r="C19" s="270"/>
      <c r="D19" s="270"/>
      <c r="E19" s="270"/>
      <c r="F19" s="13"/>
    </row>
    <row r="20" spans="1:6" ht="15.75" customHeight="1">
      <c r="A20" s="270" t="s">
        <v>464</v>
      </c>
      <c r="B20" s="270"/>
      <c r="C20" s="270"/>
      <c r="D20" s="270"/>
      <c r="E20" s="270"/>
      <c r="F20" s="13"/>
    </row>
    <row r="21" spans="1:6" ht="15" customHeight="1" hidden="1">
      <c r="A21" s="270"/>
      <c r="B21" s="270"/>
      <c r="C21" s="270"/>
      <c r="D21" s="270"/>
      <c r="E21" s="270"/>
      <c r="F21" s="13"/>
    </row>
    <row r="22" spans="1:6" ht="15" customHeight="1" hidden="1">
      <c r="A22" s="270"/>
      <c r="B22" s="270"/>
      <c r="C22" s="270"/>
      <c r="D22" s="270"/>
      <c r="E22" s="270"/>
      <c r="F22" s="13"/>
    </row>
    <row r="23" spans="1:6" ht="15.75" customHeight="1">
      <c r="A23" s="270"/>
      <c r="B23" s="270"/>
      <c r="C23" s="270"/>
      <c r="D23" s="270"/>
      <c r="E23" s="270"/>
      <c r="F23" s="13"/>
    </row>
    <row r="24" spans="1:6" ht="15" customHeight="1" hidden="1">
      <c r="A24" s="47"/>
      <c r="B24" s="270"/>
      <c r="C24" s="270"/>
      <c r="D24" s="270"/>
      <c r="E24" s="270"/>
      <c r="F24" s="13"/>
    </row>
    <row r="25" spans="1:6" ht="15.75" customHeight="1">
      <c r="A25" s="270"/>
      <c r="B25" s="270"/>
      <c r="C25" s="270"/>
      <c r="D25" s="270"/>
      <c r="E25" s="270"/>
      <c r="F25" s="13"/>
    </row>
    <row r="26" spans="1:6" ht="42" customHeight="1">
      <c r="A26" s="18"/>
      <c r="B26" s="18" t="s">
        <v>288</v>
      </c>
      <c r="C26" s="11"/>
      <c r="D26" s="18" t="s">
        <v>440</v>
      </c>
      <c r="E26" s="11"/>
      <c r="F26" s="11"/>
    </row>
    <row r="27" spans="1:6" ht="19.5" customHeight="1">
      <c r="A27" s="17" t="s">
        <v>33</v>
      </c>
      <c r="B27" s="269" t="s">
        <v>427</v>
      </c>
      <c r="C27" s="14" t="s">
        <v>235</v>
      </c>
      <c r="D27" s="269" t="s">
        <v>370</v>
      </c>
      <c r="E27" s="11"/>
      <c r="F27" s="11"/>
    </row>
    <row r="28" spans="1:6" ht="13.5" customHeight="1">
      <c r="A28" s="11"/>
      <c r="B28" s="11"/>
      <c r="C28" s="11"/>
      <c r="D28" s="11"/>
      <c r="E28" s="11"/>
      <c r="F28" s="11"/>
    </row>
    <row r="29" spans="1:6" ht="15" customHeight="1">
      <c r="A29" s="11"/>
      <c r="B29" s="17"/>
      <c r="C29" s="16"/>
      <c r="D29" s="11"/>
      <c r="E29" s="16"/>
      <c r="F29" s="11"/>
    </row>
    <row r="30" spans="1:6" ht="19.5" customHeight="1">
      <c r="A30" s="11"/>
      <c r="B30" s="11"/>
      <c r="C30" s="18"/>
      <c r="D30" s="11"/>
      <c r="E30" s="18"/>
      <c r="F30" s="11"/>
    </row>
    <row r="31" spans="1:6" ht="19.5" customHeight="1">
      <c r="A31" s="24"/>
      <c r="B31" s="24"/>
      <c r="C31" s="24"/>
      <c r="D31" s="24"/>
      <c r="E31" s="112"/>
      <c r="F31" s="24"/>
    </row>
    <row r="32" spans="1:6" ht="15" customHeight="1">
      <c r="A32" s="113"/>
      <c r="B32" s="24"/>
      <c r="C32" s="24"/>
      <c r="D32" s="24"/>
      <c r="E32" s="114"/>
      <c r="F32" s="2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1">
    <mergeCell ref="A1:F1"/>
  </mergeCells>
  <printOptions/>
  <pageMargins left="0.75" right="0.75" top="1" bottom="1" header="0.5" footer="0.5"/>
  <pageSetup horizontalDpi="360" verticalDpi="360" orientation="portrait" r:id="rId1"/>
  <headerFooter alignWithMargins="0">
    <oddFooter>&amp;L&amp;"Courier New Cyr,Bold Italic"&amp;8Norwegian Gas Carriers
OSLO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43" sqref="A43"/>
    </sheetView>
  </sheetViews>
  <sheetFormatPr defaultColWidth="8.796875" defaultRowHeight="15"/>
  <cols>
    <col min="1" max="1" width="13.59765625" style="0" customWidth="1"/>
    <col min="2" max="2" width="30.59765625" style="0" customWidth="1"/>
    <col min="3" max="3" width="27.09765625" style="0" customWidth="1"/>
    <col min="4" max="4" width="26.59765625" style="0" hidden="1" customWidth="1"/>
    <col min="5" max="5" width="23.3984375" style="0" hidden="1" customWidth="1"/>
    <col min="6" max="6" width="35.19921875" style="0" hidden="1" customWidth="1"/>
    <col min="7" max="7" width="5.09765625" style="0" hidden="1" customWidth="1"/>
    <col min="8" max="8" width="15.8984375" style="0" customWidth="1"/>
  </cols>
  <sheetData>
    <row r="1" spans="1:7" ht="24" customHeight="1">
      <c r="A1" s="523" t="s">
        <v>227</v>
      </c>
      <c r="B1" s="523"/>
      <c r="C1" s="523"/>
      <c r="D1" s="523"/>
      <c r="E1" s="523"/>
      <c r="F1" s="523"/>
      <c r="G1" s="523"/>
    </row>
    <row r="2" spans="1:7" ht="0.75" customHeight="1">
      <c r="A2" s="11"/>
      <c r="B2" s="11"/>
      <c r="C2" s="11"/>
      <c r="D2" s="11"/>
      <c r="E2" s="11"/>
      <c r="F2" s="11"/>
      <c r="G2" s="11"/>
    </row>
    <row r="3" spans="1:7" ht="13.5" customHeight="1">
      <c r="A3" s="11"/>
      <c r="B3" s="11"/>
      <c r="C3" s="11"/>
      <c r="D3" s="11"/>
      <c r="E3" s="11"/>
      <c r="F3" s="11"/>
      <c r="G3" s="11"/>
    </row>
    <row r="4" spans="1:7" ht="52.5" customHeight="1" hidden="1">
      <c r="A4" s="524"/>
      <c r="B4" s="524"/>
      <c r="C4" s="524"/>
      <c r="D4" s="524"/>
      <c r="E4" s="524"/>
      <c r="F4" s="524"/>
      <c r="G4" s="524"/>
    </row>
    <row r="5" spans="1:7" ht="30.75" customHeight="1">
      <c r="A5" s="467"/>
      <c r="B5" s="466" t="s">
        <v>291</v>
      </c>
      <c r="C5" s="256"/>
      <c r="D5" s="128"/>
      <c r="E5" s="128"/>
      <c r="F5" s="128"/>
      <c r="G5" s="128"/>
    </row>
    <row r="6" spans="1:7" ht="15.75" customHeight="1">
      <c r="A6" s="136" t="s">
        <v>292</v>
      </c>
      <c r="B6" s="468" t="s">
        <v>293</v>
      </c>
      <c r="D6" s="36"/>
      <c r="E6" s="36"/>
      <c r="F6" s="36"/>
      <c r="G6" s="36"/>
    </row>
    <row r="7" spans="1:7" ht="16.5">
      <c r="A7" s="136" t="s">
        <v>294</v>
      </c>
      <c r="B7" s="7"/>
      <c r="C7" s="129"/>
      <c r="D7" s="36"/>
      <c r="E7" s="36"/>
      <c r="F7" s="36"/>
      <c r="G7" s="36"/>
    </row>
    <row r="8" spans="1:7" ht="16.5">
      <c r="A8" s="7" t="s">
        <v>295</v>
      </c>
      <c r="B8" s="7"/>
      <c r="C8" s="129"/>
      <c r="D8" s="36"/>
      <c r="E8" s="36"/>
      <c r="F8" s="36"/>
      <c r="G8" s="36"/>
    </row>
    <row r="9" spans="1:7" ht="16.5">
      <c r="A9" s="7" t="s">
        <v>296</v>
      </c>
      <c r="B9" s="7"/>
      <c r="C9" s="129"/>
      <c r="D9" s="36"/>
      <c r="E9" s="36"/>
      <c r="F9" s="36"/>
      <c r="G9" s="36"/>
    </row>
    <row r="10" spans="1:7" ht="16.5">
      <c r="A10" s="7" t="s">
        <v>297</v>
      </c>
      <c r="B10" s="7"/>
      <c r="C10" s="129"/>
      <c r="D10" s="129"/>
      <c r="E10" s="129"/>
      <c r="F10" s="129"/>
      <c r="G10" s="129"/>
    </row>
    <row r="11" spans="1:7" ht="16.5">
      <c r="A11" s="7" t="s">
        <v>298</v>
      </c>
      <c r="B11" s="7"/>
      <c r="C11" s="129"/>
      <c r="D11" s="129"/>
      <c r="E11" s="129"/>
      <c r="F11" s="129"/>
      <c r="G11" s="129"/>
    </row>
    <row r="12" spans="1:7" ht="16.5">
      <c r="A12" s="136" t="s">
        <v>299</v>
      </c>
      <c r="B12" s="136"/>
      <c r="C12" s="129"/>
      <c r="D12" s="129"/>
      <c r="E12" s="129"/>
      <c r="F12" s="129"/>
      <c r="G12" s="129"/>
    </row>
    <row r="13" spans="1:4" ht="16.5">
      <c r="A13" s="254"/>
      <c r="B13" s="254"/>
      <c r="C13" s="255"/>
      <c r="D13" s="112"/>
    </row>
    <row r="14" spans="1:3" ht="16.5">
      <c r="A14" s="449"/>
      <c r="B14" s="112"/>
      <c r="C14" s="112"/>
    </row>
    <row r="15" spans="1:7" ht="16.5">
      <c r="A15" s="112" t="s">
        <v>300</v>
      </c>
      <c r="B15" s="112" t="s">
        <v>301</v>
      </c>
      <c r="C15" s="256"/>
      <c r="D15" s="129"/>
      <c r="E15" s="129"/>
      <c r="F15" s="129"/>
      <c r="G15" s="129"/>
    </row>
    <row r="16" spans="1:7" ht="16.5">
      <c r="A16" s="256" t="s">
        <v>302</v>
      </c>
      <c r="B16" s="112"/>
      <c r="C16" s="24"/>
      <c r="D16" s="129"/>
      <c r="E16" s="129"/>
      <c r="F16" s="129"/>
      <c r="G16" s="129"/>
    </row>
    <row r="17" spans="1:7" ht="16.5">
      <c r="A17" s="112"/>
      <c r="B17" s="257"/>
      <c r="C17" s="128"/>
      <c r="D17" s="129"/>
      <c r="E17" s="129"/>
      <c r="F17" s="129"/>
      <c r="G17" s="129"/>
    </row>
    <row r="18" spans="1:7" ht="16.5">
      <c r="A18" s="256"/>
      <c r="B18" s="256"/>
      <c r="C18" s="256"/>
      <c r="D18" s="129"/>
      <c r="E18" s="129"/>
      <c r="F18" s="129"/>
      <c r="G18" s="129"/>
    </row>
    <row r="19" spans="1:7" ht="16.5">
      <c r="A19" s="112"/>
      <c r="B19" s="257"/>
      <c r="C19" s="128"/>
      <c r="D19" s="129"/>
      <c r="E19" s="129"/>
      <c r="F19" s="129"/>
      <c r="G19" s="129"/>
    </row>
    <row r="20" spans="1:7" ht="16.5">
      <c r="A20" s="256"/>
      <c r="B20" s="256"/>
      <c r="C20" s="256"/>
      <c r="D20" s="129"/>
      <c r="E20" s="129"/>
      <c r="F20" s="129"/>
      <c r="G20" s="129"/>
    </row>
    <row r="21" spans="1:7" ht="16.5">
      <c r="A21" s="254"/>
      <c r="B21" s="255"/>
      <c r="C21" s="448"/>
      <c r="D21" s="130"/>
      <c r="E21" s="130"/>
      <c r="F21" s="130"/>
      <c r="G21" s="130"/>
    </row>
    <row r="22" spans="1:7" ht="16.5">
      <c r="A22" s="112"/>
      <c r="B22" s="112"/>
      <c r="C22" s="256"/>
      <c r="D22" s="36"/>
      <c r="E22" s="36"/>
      <c r="F22" s="36"/>
      <c r="G22" s="36"/>
    </row>
    <row r="23" spans="1:7" ht="63" customHeight="1">
      <c r="A23" s="467"/>
      <c r="B23" s="466" t="s">
        <v>447</v>
      </c>
      <c r="C23" s="256"/>
      <c r="D23" s="36"/>
      <c r="E23" s="36"/>
      <c r="F23" s="36"/>
      <c r="G23" s="36"/>
    </row>
    <row r="24" spans="1:7" ht="16.5">
      <c r="A24" s="136" t="s">
        <v>292</v>
      </c>
      <c r="B24" s="517" t="s">
        <v>448</v>
      </c>
      <c r="D24" s="36"/>
      <c r="E24" s="36"/>
      <c r="F24" s="36"/>
      <c r="G24" s="36"/>
    </row>
    <row r="25" spans="1:7" ht="16.5">
      <c r="A25" s="136" t="s">
        <v>294</v>
      </c>
      <c r="B25" s="136" t="s">
        <v>449</v>
      </c>
      <c r="C25" s="129"/>
      <c r="D25" s="36"/>
      <c r="E25" s="36"/>
      <c r="F25" s="36"/>
      <c r="G25" s="36"/>
    </row>
    <row r="26" spans="1:7" ht="15.75" customHeight="1">
      <c r="A26" s="7" t="s">
        <v>295</v>
      </c>
      <c r="B26" s="136" t="s">
        <v>450</v>
      </c>
      <c r="C26" s="129"/>
      <c r="D26" s="36"/>
      <c r="E26" s="36"/>
      <c r="F26" s="36"/>
      <c r="G26" s="36"/>
    </row>
    <row r="27" spans="1:7" ht="15.75" customHeight="1">
      <c r="A27" s="7" t="s">
        <v>384</v>
      </c>
      <c r="B27" s="136" t="s">
        <v>451</v>
      </c>
      <c r="C27" s="129"/>
      <c r="D27" s="36"/>
      <c r="E27" s="36"/>
      <c r="F27" s="36"/>
      <c r="G27" s="36"/>
    </row>
    <row r="28" spans="1:7" ht="15.75" customHeight="1">
      <c r="A28" s="7" t="s">
        <v>297</v>
      </c>
      <c r="B28" s="136"/>
      <c r="C28" s="129"/>
      <c r="D28" s="36"/>
      <c r="E28" s="36"/>
      <c r="F28" s="36"/>
      <c r="G28" s="36"/>
    </row>
    <row r="29" spans="1:7" ht="15.75" customHeight="1">
      <c r="A29" s="7" t="s">
        <v>298</v>
      </c>
      <c r="B29" s="136" t="s">
        <v>452</v>
      </c>
      <c r="C29" s="129"/>
      <c r="D29" s="36"/>
      <c r="E29" s="36"/>
      <c r="F29" s="36"/>
      <c r="G29" s="36"/>
    </row>
    <row r="30" spans="1:7" ht="15.75" customHeight="1">
      <c r="A30" s="136"/>
      <c r="B30" s="136" t="s">
        <v>453</v>
      </c>
      <c r="C30" s="129"/>
      <c r="D30" s="36"/>
      <c r="E30" s="36"/>
      <c r="F30" s="36"/>
      <c r="G30" s="36"/>
    </row>
    <row r="31" spans="1:7" ht="15.75" customHeight="1">
      <c r="A31" s="254"/>
      <c r="B31" s="254" t="s">
        <v>454</v>
      </c>
      <c r="C31" s="255"/>
      <c r="D31" s="11"/>
      <c r="E31" s="11"/>
      <c r="F31" s="11"/>
      <c r="G31" s="11"/>
    </row>
    <row r="32" spans="1:7" ht="15.75" customHeight="1">
      <c r="A32" s="449"/>
      <c r="B32" s="112" t="s">
        <v>455</v>
      </c>
      <c r="C32" s="112"/>
      <c r="D32" s="11"/>
      <c r="E32" s="11"/>
      <c r="F32" s="11"/>
      <c r="G32" s="11"/>
    </row>
    <row r="33" spans="1:7" ht="15.75" customHeight="1">
      <c r="A33" s="112"/>
      <c r="B33" s="112" t="s">
        <v>456</v>
      </c>
      <c r="C33" s="256"/>
      <c r="D33" s="11"/>
      <c r="E33" s="11"/>
      <c r="F33" s="11"/>
      <c r="G33" s="11"/>
    </row>
    <row r="34" spans="1:7" ht="15.75" customHeight="1">
      <c r="A34" s="256"/>
      <c r="B34" s="112" t="s">
        <v>457</v>
      </c>
      <c r="C34" s="24"/>
      <c r="D34" s="11"/>
      <c r="E34" s="11"/>
      <c r="F34" s="11"/>
      <c r="G34" s="11"/>
    </row>
    <row r="35" spans="1:7" ht="15.75" customHeight="1">
      <c r="A35" s="112"/>
      <c r="B35" s="112" t="s">
        <v>458</v>
      </c>
      <c r="C35" s="256"/>
      <c r="D35" s="11"/>
      <c r="E35" s="11"/>
      <c r="F35" s="11"/>
      <c r="G35" s="11"/>
    </row>
    <row r="36" spans="1:7" ht="15.75" customHeight="1">
      <c r="A36" s="256"/>
      <c r="B36" s="112" t="s">
        <v>459</v>
      </c>
      <c r="C36" s="24"/>
      <c r="D36" s="11"/>
      <c r="E36" s="11"/>
      <c r="F36" s="11"/>
      <c r="G36" s="11"/>
    </row>
    <row r="37" spans="1:7" ht="16.5">
      <c r="A37" s="112"/>
      <c r="B37" s="257"/>
      <c r="C37" s="128"/>
      <c r="D37" s="11"/>
      <c r="E37" s="11"/>
      <c r="F37" s="11"/>
      <c r="G37" s="11"/>
    </row>
    <row r="38" spans="1:7" ht="16.5">
      <c r="A38" s="256"/>
      <c r="B38" s="256" t="s">
        <v>460</v>
      </c>
      <c r="C38" s="256"/>
      <c r="D38" s="48"/>
      <c r="E38" s="48"/>
      <c r="F38" s="48"/>
      <c r="G38" s="48"/>
    </row>
    <row r="39" spans="1:7" ht="18" customHeight="1">
      <c r="A39" s="257"/>
      <c r="B39" s="257"/>
      <c r="C39" s="128"/>
      <c r="D39" s="48"/>
      <c r="E39" s="48"/>
      <c r="F39" s="48"/>
      <c r="G39" s="48"/>
    </row>
    <row r="40" spans="1:7" ht="16.5">
      <c r="A40" s="128"/>
      <c r="B40" s="128" t="s">
        <v>461</v>
      </c>
      <c r="C40" s="128"/>
      <c r="D40" s="48"/>
      <c r="E40" s="48"/>
      <c r="F40" s="48"/>
      <c r="G40" s="48"/>
    </row>
    <row r="41" spans="1:7" ht="16.5">
      <c r="A41" s="257"/>
      <c r="B41" s="128" t="s">
        <v>462</v>
      </c>
      <c r="C41" s="128"/>
      <c r="D41" s="48"/>
      <c r="E41" s="48"/>
      <c r="F41" s="48"/>
      <c r="G41" s="48"/>
    </row>
    <row r="42" spans="1:7" ht="16.5">
      <c r="A42" s="256" t="s">
        <v>463</v>
      </c>
      <c r="B42" s="112"/>
      <c r="C42" s="24"/>
      <c r="D42" s="48"/>
      <c r="E42" s="48"/>
      <c r="F42" s="48"/>
      <c r="G42" s="48"/>
    </row>
    <row r="43" spans="1:7" ht="16.5">
      <c r="A43" s="7"/>
      <c r="B43" s="7"/>
      <c r="D43" s="11"/>
      <c r="E43" s="11"/>
      <c r="F43" s="11"/>
      <c r="G43" s="11"/>
    </row>
    <row r="44" spans="4:7" ht="15.75">
      <c r="D44" s="11"/>
      <c r="E44" s="11"/>
      <c r="F44" s="11"/>
      <c r="G44" s="11"/>
    </row>
    <row r="45" spans="4:7" ht="15.75">
      <c r="D45" s="11"/>
      <c r="E45" s="11"/>
      <c r="F45" s="11"/>
      <c r="G45" s="11"/>
    </row>
    <row r="46" spans="4:7" ht="15.75">
      <c r="D46" s="11"/>
      <c r="E46" s="11"/>
      <c r="F46" s="11"/>
      <c r="G46" s="11"/>
    </row>
    <row r="47" spans="1:7" ht="15.75">
      <c r="A47" s="13"/>
      <c r="B47" s="11"/>
      <c r="C47" s="11"/>
      <c r="D47" s="11"/>
      <c r="E47" s="11"/>
      <c r="F47" s="11"/>
      <c r="G47" s="11"/>
    </row>
    <row r="48" spans="1:7" ht="15.75">
      <c r="A48" s="13"/>
      <c r="B48" s="11"/>
      <c r="C48" s="11"/>
      <c r="D48" s="11"/>
      <c r="E48" s="11"/>
      <c r="F48" s="11"/>
      <c r="G48" s="11"/>
    </row>
    <row r="49" spans="1:7" ht="16.5">
      <c r="A49" s="15"/>
      <c r="B49" s="11"/>
      <c r="C49" s="11"/>
      <c r="D49" s="11"/>
      <c r="E49" s="11"/>
      <c r="F49" s="11"/>
      <c r="G49" s="11"/>
    </row>
    <row r="50" spans="1:7" ht="16.5">
      <c r="A50" s="15"/>
      <c r="B50" s="11"/>
      <c r="C50" s="11"/>
      <c r="D50" s="11"/>
      <c r="E50" s="11"/>
      <c r="F50" s="11"/>
      <c r="G50" s="11"/>
    </row>
    <row r="51" spans="1:7" ht="1.5" customHeight="1">
      <c r="A51" s="15"/>
      <c r="B51" s="11"/>
      <c r="C51" s="11"/>
      <c r="D51" s="11"/>
      <c r="E51" s="11"/>
      <c r="F51" s="11"/>
      <c r="G51" s="11"/>
    </row>
    <row r="52" spans="1:7" ht="16.5">
      <c r="A52" s="12"/>
      <c r="B52" s="11"/>
      <c r="C52" s="11"/>
      <c r="D52" s="11"/>
      <c r="E52" s="11"/>
      <c r="F52" s="11"/>
      <c r="G52" s="11"/>
    </row>
    <row r="53" spans="1:7" ht="12" customHeight="1">
      <c r="A53" s="15"/>
      <c r="B53" s="11"/>
      <c r="C53" s="11"/>
      <c r="D53" s="11"/>
      <c r="E53" s="11"/>
      <c r="F53" s="11"/>
      <c r="G53" s="11"/>
    </row>
    <row r="54" spans="1:7" ht="14.25" customHeight="1">
      <c r="A54" s="12"/>
      <c r="B54" s="11"/>
      <c r="C54" s="11"/>
      <c r="D54" s="11"/>
      <c r="E54" s="11"/>
      <c r="F54" s="11"/>
      <c r="G54" s="11"/>
    </row>
    <row r="55" spans="1:7" ht="13.5" customHeight="1">
      <c r="A55" s="15"/>
      <c r="B55" s="11"/>
      <c r="C55" s="11"/>
      <c r="D55" s="11"/>
      <c r="E55" s="11"/>
      <c r="F55" s="11"/>
      <c r="G55" s="11"/>
    </row>
    <row r="56" spans="3:7" ht="14.25" customHeight="1">
      <c r="C56" s="11"/>
      <c r="D56" s="11"/>
      <c r="E56" s="11"/>
      <c r="F56" s="11"/>
      <c r="G56" s="11"/>
    </row>
    <row r="57" spans="1:7" ht="13.5" customHeight="1">
      <c r="A57" s="75"/>
      <c r="B57" s="75"/>
      <c r="C57" s="75"/>
      <c r="D57" s="75"/>
      <c r="E57" s="75"/>
      <c r="F57" s="75"/>
      <c r="G57" s="11"/>
    </row>
    <row r="58" spans="1:7" ht="19.5" customHeight="1">
      <c r="A58" s="17"/>
      <c r="B58" s="11"/>
      <c r="C58" s="46"/>
      <c r="D58" s="46"/>
      <c r="E58" s="16"/>
      <c r="F58" s="11"/>
      <c r="G58" s="11"/>
    </row>
    <row r="59" spans="1:7" ht="21" customHeight="1">
      <c r="A59" s="17"/>
      <c r="B59" s="11"/>
      <c r="C59" s="46"/>
      <c r="D59" s="46"/>
      <c r="E59" s="49"/>
      <c r="F59" s="50"/>
      <c r="G59" s="50"/>
    </row>
  </sheetData>
  <mergeCells count="2">
    <mergeCell ref="A1:G1"/>
    <mergeCell ref="A4:G4"/>
  </mergeCells>
  <printOptions/>
  <pageMargins left="0.75" right="0.75" top="1" bottom="0.85" header="0.5" footer="0.2"/>
  <pageSetup horizontalDpi="300" verticalDpi="300" orientation="portrait" paperSize="9" scale="81" r:id="rId1"/>
  <headerFooter alignWithMargins="0">
    <oddFooter>&amp;L&amp;"Courier New Cyr,Bold Italic"&amp;8Norwegian Gas Carriers
OSLO
</oddFooter>
  </headerFooter>
  <colBreaks count="2" manualBreakCount="2">
    <brk id="9" max="58" man="1"/>
    <brk id="10" max="5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61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72" sqref="B72"/>
    </sheetView>
  </sheetViews>
  <sheetFormatPr defaultColWidth="8.796875" defaultRowHeight="15"/>
  <cols>
    <col min="1" max="1" width="8.69921875" style="0" customWidth="1"/>
    <col min="2" max="2" width="9.296875" style="0" customWidth="1"/>
    <col min="3" max="3" width="8.3984375" style="0" customWidth="1"/>
    <col min="4" max="4" width="51.796875" style="0" customWidth="1"/>
  </cols>
  <sheetData>
    <row r="1" spans="1:4" ht="33" customHeight="1" thickBot="1">
      <c r="A1" s="525" t="s">
        <v>36</v>
      </c>
      <c r="B1" s="526"/>
      <c r="C1" s="526"/>
      <c r="D1" s="527"/>
    </row>
    <row r="2" spans="1:4" ht="16.5" thickBot="1">
      <c r="A2" s="137" t="s">
        <v>37</v>
      </c>
      <c r="B2" s="137" t="s">
        <v>38</v>
      </c>
      <c r="C2" s="137" t="s">
        <v>6</v>
      </c>
      <c r="D2" s="351" t="s">
        <v>39</v>
      </c>
    </row>
    <row r="3" spans="1:4" ht="15.75" customHeight="1" thickBot="1">
      <c r="A3" s="132"/>
      <c r="B3" s="84"/>
      <c r="C3" s="354"/>
      <c r="D3" s="416"/>
    </row>
    <row r="4" spans="1:4" ht="16.5" customHeight="1" hidden="1" thickBot="1">
      <c r="A4" s="139"/>
      <c r="B4" s="82"/>
      <c r="C4" s="352"/>
      <c r="D4" s="415"/>
    </row>
    <row r="5" spans="1:4" ht="15.75" customHeight="1" hidden="1" thickBot="1">
      <c r="A5" s="133"/>
      <c r="B5" s="83"/>
      <c r="C5" s="353"/>
      <c r="D5" s="415"/>
    </row>
    <row r="6" spans="1:4" ht="15.75" customHeight="1">
      <c r="A6" s="132">
        <v>1</v>
      </c>
      <c r="B6" s="84">
        <v>103</v>
      </c>
      <c r="C6" s="354">
        <v>10.9</v>
      </c>
      <c r="D6" s="417" t="s">
        <v>428</v>
      </c>
    </row>
    <row r="7" spans="1:4" ht="14.25" customHeight="1" thickBot="1">
      <c r="A7" s="139"/>
      <c r="B7" s="82"/>
      <c r="C7" s="352"/>
      <c r="D7" s="415" t="s">
        <v>430</v>
      </c>
    </row>
    <row r="8" spans="1:4" ht="15.75" customHeight="1" hidden="1" thickBot="1">
      <c r="A8" s="133"/>
      <c r="B8" s="83"/>
      <c r="C8" s="353"/>
      <c r="D8" s="415"/>
    </row>
    <row r="9" spans="1:4" ht="15.75" customHeight="1">
      <c r="A9" s="132">
        <v>2</v>
      </c>
      <c r="B9" s="84">
        <v>133</v>
      </c>
      <c r="C9" s="354">
        <v>3.8</v>
      </c>
      <c r="D9" s="417" t="s">
        <v>429</v>
      </c>
    </row>
    <row r="10" spans="1:4" ht="14.25" customHeight="1" thickBot="1">
      <c r="A10" s="133"/>
      <c r="B10" s="83"/>
      <c r="C10" s="353"/>
      <c r="D10" s="415" t="s">
        <v>431</v>
      </c>
    </row>
    <row r="11" spans="1:4" ht="15.75" customHeight="1" hidden="1" thickBot="1">
      <c r="A11" s="133"/>
      <c r="B11" s="83"/>
      <c r="C11" s="353"/>
      <c r="D11" s="415"/>
    </row>
    <row r="12" spans="1:4" ht="15.75" customHeight="1">
      <c r="A12" s="139">
        <v>3</v>
      </c>
      <c r="B12" s="516" t="s">
        <v>397</v>
      </c>
      <c r="C12" s="352">
        <v>4.6</v>
      </c>
      <c r="D12" s="418" t="s">
        <v>432</v>
      </c>
    </row>
    <row r="13" spans="1:4" ht="15.75" customHeight="1" thickBot="1">
      <c r="A13" s="139"/>
      <c r="B13" s="82"/>
      <c r="C13" s="352"/>
      <c r="D13" s="415" t="s">
        <v>433</v>
      </c>
    </row>
    <row r="14" spans="1:4" ht="15.75" customHeight="1" hidden="1" thickBot="1">
      <c r="A14" s="139"/>
      <c r="B14" s="82"/>
      <c r="C14" s="352"/>
      <c r="D14" s="185"/>
    </row>
    <row r="15" spans="1:4" ht="15.75" customHeight="1" hidden="1" thickBot="1">
      <c r="A15" s="133"/>
      <c r="B15" s="83"/>
      <c r="C15" s="353"/>
      <c r="D15" s="419"/>
    </row>
    <row r="16" spans="1:4" ht="15.75" customHeight="1">
      <c r="A16" s="132">
        <v>4</v>
      </c>
      <c r="B16" s="84">
        <v>126</v>
      </c>
      <c r="C16" s="354">
        <v>96.3</v>
      </c>
      <c r="D16" s="418" t="s">
        <v>434</v>
      </c>
    </row>
    <row r="17" spans="1:4" ht="15.75" customHeight="1">
      <c r="A17" s="139"/>
      <c r="B17" s="82"/>
      <c r="C17" s="352"/>
      <c r="D17" s="414" t="s">
        <v>84</v>
      </c>
    </row>
    <row r="18" spans="1:5" ht="15.75" customHeight="1" thickBot="1">
      <c r="A18" s="133"/>
      <c r="B18" s="83"/>
      <c r="C18" s="353"/>
      <c r="D18" s="419" t="s">
        <v>436</v>
      </c>
      <c r="E18" s="2"/>
    </row>
    <row r="19" spans="1:4" ht="15.75" customHeight="1">
      <c r="A19" s="132">
        <v>5</v>
      </c>
      <c r="B19" s="84">
        <v>143</v>
      </c>
      <c r="C19" s="347">
        <v>25.7</v>
      </c>
      <c r="D19" s="418" t="s">
        <v>435</v>
      </c>
    </row>
    <row r="20" spans="1:4" ht="15.75" customHeight="1">
      <c r="A20" s="139"/>
      <c r="B20" s="82"/>
      <c r="C20" s="348"/>
      <c r="D20" s="414" t="s">
        <v>84</v>
      </c>
    </row>
    <row r="21" spans="1:4" ht="15.75" customHeight="1" thickBot="1">
      <c r="A21" s="139"/>
      <c r="B21" s="82"/>
      <c r="C21" s="348"/>
      <c r="D21" s="419" t="s">
        <v>226</v>
      </c>
    </row>
    <row r="22" spans="1:4" ht="15.75" customHeight="1">
      <c r="A22" s="132">
        <v>6</v>
      </c>
      <c r="B22" s="84">
        <v>134</v>
      </c>
      <c r="C22" s="347">
        <v>537.4</v>
      </c>
      <c r="D22" s="418" t="s">
        <v>437</v>
      </c>
    </row>
    <row r="23" spans="1:4" ht="18" customHeight="1" thickBot="1">
      <c r="A23" s="133"/>
      <c r="B23" s="83"/>
      <c r="C23" s="353"/>
      <c r="D23" s="415" t="s">
        <v>438</v>
      </c>
    </row>
    <row r="24" spans="1:4" ht="15.75" customHeight="1" hidden="1" thickBot="1">
      <c r="A24" s="133"/>
      <c r="B24" s="83"/>
      <c r="C24" s="353"/>
      <c r="D24" s="419"/>
    </row>
    <row r="25" spans="1:4" ht="15.75" customHeight="1">
      <c r="A25" s="139">
        <v>7</v>
      </c>
      <c r="B25" s="82">
        <v>130</v>
      </c>
      <c r="C25" s="352">
        <v>473</v>
      </c>
      <c r="D25" s="418" t="s">
        <v>439</v>
      </c>
    </row>
    <row r="26" spans="1:4" ht="15.75" customHeight="1">
      <c r="A26" s="139"/>
      <c r="B26" s="82"/>
      <c r="C26" s="352"/>
      <c r="D26" s="414" t="s">
        <v>84</v>
      </c>
    </row>
    <row r="27" spans="1:4" ht="15.75" customHeight="1" thickBot="1">
      <c r="A27" s="139"/>
      <c r="B27" s="82"/>
      <c r="C27" s="352"/>
      <c r="D27" s="419" t="s">
        <v>78</v>
      </c>
    </row>
    <row r="28" spans="1:4" ht="15.75" customHeight="1">
      <c r="A28" s="132">
        <v>8</v>
      </c>
      <c r="B28" s="84">
        <v>119</v>
      </c>
      <c r="C28" s="347">
        <v>530.9</v>
      </c>
      <c r="D28" s="418" t="s">
        <v>282</v>
      </c>
    </row>
    <row r="29" spans="1:4" ht="15.75" customHeight="1">
      <c r="A29" s="139"/>
      <c r="B29" s="82"/>
      <c r="C29" s="348"/>
      <c r="D29" s="414" t="s">
        <v>84</v>
      </c>
    </row>
    <row r="30" spans="1:4" ht="15.75" customHeight="1" thickBot="1">
      <c r="A30" s="133"/>
      <c r="B30" s="83"/>
      <c r="C30" s="349"/>
      <c r="D30" s="419" t="s">
        <v>286</v>
      </c>
    </row>
    <row r="31" spans="1:4" ht="15.75" customHeight="1">
      <c r="A31" s="139">
        <v>9</v>
      </c>
      <c r="B31" s="82">
        <v>130</v>
      </c>
      <c r="C31" s="348">
        <v>66.5</v>
      </c>
      <c r="D31" s="420" t="s">
        <v>282</v>
      </c>
    </row>
    <row r="32" spans="1:4" ht="15.75" customHeight="1">
      <c r="A32" s="139"/>
      <c r="B32" s="82"/>
      <c r="C32" s="348"/>
      <c r="D32" s="421" t="s">
        <v>84</v>
      </c>
    </row>
    <row r="33" spans="1:4" ht="15" customHeight="1" thickBot="1">
      <c r="A33" s="133"/>
      <c r="B33" s="83"/>
      <c r="C33" s="349"/>
      <c r="D33" s="422" t="s">
        <v>226</v>
      </c>
    </row>
    <row r="34" spans="1:4" ht="15.75" customHeight="1" hidden="1">
      <c r="A34" s="132">
        <v>12</v>
      </c>
      <c r="B34" s="84">
        <v>252</v>
      </c>
      <c r="C34" s="354">
        <v>53.1</v>
      </c>
      <c r="D34" s="138" t="s">
        <v>80</v>
      </c>
    </row>
    <row r="35" spans="1:4" ht="15.75" customHeight="1" hidden="1">
      <c r="A35" s="139"/>
      <c r="B35" s="82"/>
      <c r="C35" s="352"/>
      <c r="D35" s="142" t="s">
        <v>84</v>
      </c>
    </row>
    <row r="36" spans="1:4" ht="15.75" customHeight="1" hidden="1">
      <c r="A36" s="139"/>
      <c r="B36" s="82"/>
      <c r="C36" s="352"/>
      <c r="D36" s="187" t="s">
        <v>78</v>
      </c>
    </row>
    <row r="37" spans="1:4" ht="15" customHeight="1" hidden="1">
      <c r="A37" s="132">
        <v>13</v>
      </c>
      <c r="B37" s="84">
        <v>263</v>
      </c>
      <c r="C37" s="446">
        <v>891.5</v>
      </c>
      <c r="D37" s="447" t="s">
        <v>287</v>
      </c>
    </row>
    <row r="38" spans="1:4" ht="15.75" customHeight="1" hidden="1">
      <c r="A38" s="139"/>
      <c r="B38" s="82"/>
      <c r="C38" s="183"/>
      <c r="D38" s="455" t="s">
        <v>84</v>
      </c>
    </row>
    <row r="39" spans="1:4" ht="15" customHeight="1" hidden="1" thickBot="1">
      <c r="A39" s="133"/>
      <c r="B39" s="83"/>
      <c r="C39" s="445"/>
      <c r="D39" s="456" t="s">
        <v>226</v>
      </c>
    </row>
    <row r="40" spans="1:4" ht="15.75" customHeight="1" hidden="1">
      <c r="A40" s="139">
        <v>14</v>
      </c>
      <c r="B40" s="82">
        <v>104</v>
      </c>
      <c r="C40" s="348">
        <v>42.4</v>
      </c>
      <c r="D40" s="141" t="s">
        <v>220</v>
      </c>
    </row>
    <row r="41" spans="1:4" ht="15.75" customHeight="1" hidden="1" thickBot="1">
      <c r="A41" s="139"/>
      <c r="B41" s="82"/>
      <c r="C41" s="348"/>
      <c r="D41" s="141"/>
    </row>
    <row r="42" spans="1:4" ht="15.75" customHeight="1" hidden="1" thickBot="1">
      <c r="A42" s="133"/>
      <c r="B42" s="83"/>
      <c r="C42" s="349"/>
      <c r="D42" s="140"/>
    </row>
    <row r="43" spans="1:4" ht="15.75" customHeight="1" hidden="1" thickBot="1">
      <c r="A43" s="344">
        <v>15</v>
      </c>
      <c r="B43" s="345">
        <v>118</v>
      </c>
      <c r="C43" s="210">
        <v>27.6</v>
      </c>
      <c r="D43" s="141" t="s">
        <v>283</v>
      </c>
    </row>
    <row r="44" spans="1:4" ht="15.75" customHeight="1" hidden="1" thickBot="1">
      <c r="A44" s="139">
        <v>16</v>
      </c>
      <c r="B44" s="82">
        <v>88</v>
      </c>
      <c r="C44" s="348">
        <v>246.6</v>
      </c>
      <c r="D44" s="346" t="s">
        <v>284</v>
      </c>
    </row>
    <row r="45" spans="1:4" ht="15.75" customHeight="1" hidden="1" thickBot="1">
      <c r="A45" s="344">
        <v>17</v>
      </c>
      <c r="B45" s="345">
        <v>76</v>
      </c>
      <c r="C45" s="210">
        <v>142.5</v>
      </c>
      <c r="D45" s="346" t="s">
        <v>284</v>
      </c>
    </row>
    <row r="46" spans="1:4" ht="15" customHeight="1" hidden="1" thickBot="1">
      <c r="A46" s="344">
        <v>18</v>
      </c>
      <c r="B46" s="345">
        <v>39</v>
      </c>
      <c r="C46" s="210">
        <v>26.5</v>
      </c>
      <c r="D46" s="346" t="s">
        <v>284</v>
      </c>
    </row>
    <row r="47" spans="1:4" ht="15.75" customHeight="1" hidden="1">
      <c r="A47" s="139">
        <v>19</v>
      </c>
      <c r="B47" s="82"/>
      <c r="C47" s="348"/>
      <c r="D47" s="141" t="s">
        <v>219</v>
      </c>
    </row>
    <row r="48" spans="1:4" ht="15.75" customHeight="1" hidden="1" thickBot="1">
      <c r="A48" s="344">
        <v>20</v>
      </c>
      <c r="B48" s="345"/>
      <c r="C48" s="210"/>
      <c r="D48" s="346" t="s">
        <v>220</v>
      </c>
    </row>
    <row r="49" spans="1:4" ht="15.75" customHeight="1" hidden="1">
      <c r="A49" s="139">
        <v>21</v>
      </c>
      <c r="B49" s="82"/>
      <c r="C49" s="350"/>
      <c r="D49" s="141" t="s">
        <v>220</v>
      </c>
    </row>
    <row r="50" spans="1:4" ht="15.75" customHeight="1" hidden="1" thickBot="1">
      <c r="A50" s="344">
        <v>22</v>
      </c>
      <c r="B50" s="345"/>
      <c r="C50" s="210"/>
      <c r="D50" s="346" t="s">
        <v>220</v>
      </c>
    </row>
    <row r="51" spans="1:4" ht="15.75" customHeight="1" hidden="1">
      <c r="A51" s="139">
        <v>23</v>
      </c>
      <c r="B51" s="82"/>
      <c r="C51" s="348"/>
      <c r="D51" s="141" t="s">
        <v>220</v>
      </c>
    </row>
    <row r="52" spans="1:4" ht="15.75" customHeight="1" hidden="1" thickBot="1">
      <c r="A52" s="344">
        <v>24</v>
      </c>
      <c r="B52" s="345"/>
      <c r="C52" s="210"/>
      <c r="D52" s="346" t="s">
        <v>220</v>
      </c>
    </row>
    <row r="53" spans="1:4" ht="15.75" customHeight="1" hidden="1" thickBot="1">
      <c r="A53" s="133">
        <v>25</v>
      </c>
      <c r="B53" s="345"/>
      <c r="C53" s="349"/>
      <c r="D53" s="140" t="s">
        <v>220</v>
      </c>
    </row>
    <row r="54" spans="1:4" s="2" customFormat="1" ht="15.75" customHeight="1">
      <c r="A54" s="183"/>
      <c r="B54" s="183"/>
      <c r="C54" s="183"/>
      <c r="D54" s="184"/>
    </row>
    <row r="55" spans="1:4" s="2" customFormat="1" ht="15.75" customHeight="1">
      <c r="A55" s="183"/>
      <c r="B55" s="183"/>
      <c r="C55" s="183"/>
      <c r="D55" s="184"/>
    </row>
    <row r="56" spans="1:4" s="2" customFormat="1" ht="15.75" customHeight="1">
      <c r="A56" s="183"/>
      <c r="B56" s="183"/>
      <c r="C56" s="183"/>
      <c r="D56" s="184"/>
    </row>
    <row r="57" spans="1:4" s="2" customFormat="1" ht="12" customHeight="1">
      <c r="A57" s="116" t="s">
        <v>108</v>
      </c>
      <c r="B57" s="117"/>
      <c r="C57" s="115"/>
      <c r="D57" s="115"/>
    </row>
    <row r="58" spans="1:4" s="2" customFormat="1" ht="12" customHeight="1">
      <c r="A58" s="119"/>
      <c r="B58" s="143"/>
      <c r="C58" s="119"/>
      <c r="D58" s="186"/>
    </row>
    <row r="59" ht="12" customHeight="1"/>
    <row r="60" spans="1:4" ht="12.75" customHeight="1">
      <c r="A60" s="115"/>
      <c r="B60" s="113"/>
      <c r="C60" s="115"/>
      <c r="D60" s="118"/>
    </row>
    <row r="61" spans="1:4" ht="12" customHeight="1">
      <c r="A61" s="116"/>
      <c r="B61" s="117"/>
      <c r="C61" s="115"/>
      <c r="D61" s="115"/>
    </row>
  </sheetData>
  <mergeCells count="1">
    <mergeCell ref="A1:D1"/>
  </mergeCells>
  <printOptions/>
  <pageMargins left="0.68" right="0.51" top="1" bottom="0.5" header="0.5" footer="0.35"/>
  <pageSetup horizontalDpi="300" verticalDpi="300" orientation="portrait" paperSize="9" scale="94" r:id="rId1"/>
  <headerFooter alignWithMargins="0">
    <oddHeader>&amp;C
</oddHeader>
    <oddFooter>&amp;L&amp;"Courier New Cyr,Bold Italic"&amp;8Norwegian Gas Carriers
OSLO
m/v " Norgas Discoverer "
&amp;C
</oddFooter>
  </headerFooter>
  <colBreaks count="2" manualBreakCount="2">
    <brk id="4" max="60" man="1"/>
    <brk id="5" max="6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61"/>
  <sheetViews>
    <sheetView showGridLines="0" workbookViewId="0" topLeftCell="A1">
      <pane ySplit="2" topLeftCell="BM3" activePane="bottomLeft" state="frozen"/>
      <selection pane="topLeft" activeCell="A1" sqref="A1"/>
      <selection pane="bottomLeft" activeCell="C6" sqref="C6"/>
    </sheetView>
  </sheetViews>
  <sheetFormatPr defaultColWidth="8.796875" defaultRowHeight="15"/>
  <cols>
    <col min="1" max="1" width="8.69921875" style="0" customWidth="1"/>
    <col min="2" max="2" width="9.296875" style="0" customWidth="1"/>
    <col min="3" max="3" width="8.3984375" style="0" customWidth="1"/>
    <col min="4" max="4" width="51.796875" style="0" customWidth="1"/>
  </cols>
  <sheetData>
    <row r="1" spans="1:4" ht="33" customHeight="1" thickBot="1">
      <c r="A1" s="525" t="s">
        <v>36</v>
      </c>
      <c r="B1" s="526"/>
      <c r="C1" s="526"/>
      <c r="D1" s="527"/>
    </row>
    <row r="2" spans="1:4" ht="16.5" thickBot="1">
      <c r="A2" s="137" t="s">
        <v>37</v>
      </c>
      <c r="B2" s="137" t="s">
        <v>38</v>
      </c>
      <c r="C2" s="137" t="s">
        <v>6</v>
      </c>
      <c r="D2" s="351" t="s">
        <v>39</v>
      </c>
    </row>
    <row r="3" spans="1:4" ht="15.75" customHeight="1" thickBot="1">
      <c r="A3" s="132">
        <v>1</v>
      </c>
      <c r="B3" s="84">
        <v>144</v>
      </c>
      <c r="C3" s="354">
        <v>2.8</v>
      </c>
      <c r="D3" s="416" t="s">
        <v>225</v>
      </c>
    </row>
    <row r="4" spans="1:4" ht="16.5" customHeight="1" hidden="1" thickBot="1">
      <c r="A4" s="139"/>
      <c r="B4" s="82"/>
      <c r="C4" s="352"/>
      <c r="D4" s="415"/>
    </row>
    <row r="5" spans="1:4" ht="15.75" customHeight="1" hidden="1" thickBot="1">
      <c r="A5" s="133"/>
      <c r="B5" s="83"/>
      <c r="C5" s="353"/>
      <c r="D5" s="415"/>
    </row>
    <row r="6" spans="1:4" ht="15.75" customHeight="1">
      <c r="A6" s="132">
        <v>2</v>
      </c>
      <c r="B6" s="84">
        <v>133</v>
      </c>
      <c r="C6" s="354">
        <v>11.6</v>
      </c>
      <c r="D6" s="417" t="s">
        <v>373</v>
      </c>
    </row>
    <row r="7" spans="1:4" ht="14.25" customHeight="1" thickBot="1">
      <c r="A7" s="139"/>
      <c r="B7" s="82"/>
      <c r="C7" s="352"/>
      <c r="D7" s="415" t="s">
        <v>85</v>
      </c>
    </row>
    <row r="8" spans="1:4" ht="15.75" customHeight="1" hidden="1" thickBot="1">
      <c r="A8" s="133"/>
      <c r="B8" s="83"/>
      <c r="C8" s="353"/>
      <c r="D8" s="415"/>
    </row>
    <row r="9" spans="1:4" ht="15.75" customHeight="1">
      <c r="A9" s="132">
        <v>3</v>
      </c>
      <c r="B9" s="84">
        <v>97</v>
      </c>
      <c r="C9" s="354">
        <v>4.4</v>
      </c>
      <c r="D9" s="417" t="s">
        <v>374</v>
      </c>
    </row>
    <row r="10" spans="1:4" ht="14.25" customHeight="1" thickBot="1">
      <c r="A10" s="133"/>
      <c r="B10" s="83"/>
      <c r="C10" s="353"/>
      <c r="D10" s="415" t="s">
        <v>253</v>
      </c>
    </row>
    <row r="11" spans="1:4" ht="15.75" customHeight="1" hidden="1" thickBot="1">
      <c r="A11" s="133"/>
      <c r="B11" s="83"/>
      <c r="C11" s="353"/>
      <c r="D11" s="415"/>
    </row>
    <row r="12" spans="1:4" ht="15.75" customHeight="1">
      <c r="A12" s="139">
        <v>4</v>
      </c>
      <c r="B12" s="82">
        <v>126</v>
      </c>
      <c r="C12" s="352">
        <v>95.9</v>
      </c>
      <c r="D12" s="418" t="s">
        <v>80</v>
      </c>
    </row>
    <row r="13" spans="1:4" ht="15.75" customHeight="1" thickBot="1">
      <c r="A13" s="139"/>
      <c r="B13" s="82"/>
      <c r="C13" s="352"/>
      <c r="D13" s="415" t="s">
        <v>85</v>
      </c>
    </row>
    <row r="14" spans="1:4" ht="15.75" customHeight="1" hidden="1" thickBot="1">
      <c r="A14" s="139"/>
      <c r="B14" s="82"/>
      <c r="C14" s="352"/>
      <c r="D14" s="185"/>
    </row>
    <row r="15" spans="1:4" ht="15.75" customHeight="1" hidden="1" thickBot="1">
      <c r="A15" s="133"/>
      <c r="B15" s="83"/>
      <c r="C15" s="353"/>
      <c r="D15" s="419"/>
    </row>
    <row r="16" spans="1:4" ht="15.75" customHeight="1">
      <c r="A16" s="132">
        <v>5</v>
      </c>
      <c r="B16" s="84">
        <v>143</v>
      </c>
      <c r="C16" s="354">
        <v>29.1</v>
      </c>
      <c r="D16" s="418" t="s">
        <v>80</v>
      </c>
    </row>
    <row r="17" spans="1:4" ht="15.75" customHeight="1">
      <c r="A17" s="139"/>
      <c r="B17" s="82"/>
      <c r="C17" s="352"/>
      <c r="D17" s="414" t="s">
        <v>84</v>
      </c>
    </row>
    <row r="18" spans="1:5" ht="15.75" customHeight="1" thickBot="1">
      <c r="A18" s="133"/>
      <c r="B18" s="83"/>
      <c r="C18" s="353"/>
      <c r="D18" s="419" t="s">
        <v>78</v>
      </c>
      <c r="E18" s="2"/>
    </row>
    <row r="19" spans="1:4" ht="15.75" customHeight="1">
      <c r="A19" s="132">
        <v>6</v>
      </c>
      <c r="B19" s="84">
        <v>129</v>
      </c>
      <c r="C19" s="347">
        <v>386.6</v>
      </c>
      <c r="D19" s="418" t="s">
        <v>303</v>
      </c>
    </row>
    <row r="20" spans="1:4" ht="15.75" customHeight="1">
      <c r="A20" s="139"/>
      <c r="B20" s="82"/>
      <c r="C20" s="348"/>
      <c r="D20" s="414" t="s">
        <v>84</v>
      </c>
    </row>
    <row r="21" spans="1:4" ht="15.75" customHeight="1" thickBot="1">
      <c r="A21" s="139"/>
      <c r="B21" s="82"/>
      <c r="C21" s="348"/>
      <c r="D21" s="419" t="s">
        <v>226</v>
      </c>
    </row>
    <row r="22" spans="1:4" ht="15.75" customHeight="1">
      <c r="A22" s="132">
        <v>7</v>
      </c>
      <c r="B22" s="84">
        <v>141</v>
      </c>
      <c r="C22" s="347">
        <v>161</v>
      </c>
      <c r="D22" s="418" t="s">
        <v>375</v>
      </c>
    </row>
    <row r="23" spans="1:4" ht="18" customHeight="1" thickBot="1">
      <c r="A23" s="133"/>
      <c r="B23" s="83"/>
      <c r="C23" s="353"/>
      <c r="D23" s="415" t="s">
        <v>85</v>
      </c>
    </row>
    <row r="24" spans="1:4" ht="15.75" customHeight="1" hidden="1" thickBot="1">
      <c r="A24" s="133"/>
      <c r="B24" s="83"/>
      <c r="C24" s="353"/>
      <c r="D24" s="419"/>
    </row>
    <row r="25" spans="1:4" ht="15.75" customHeight="1">
      <c r="A25" s="139">
        <v>8</v>
      </c>
      <c r="B25" s="82">
        <v>131</v>
      </c>
      <c r="C25" s="352">
        <v>456.9</v>
      </c>
      <c r="D25" s="418" t="s">
        <v>376</v>
      </c>
    </row>
    <row r="26" spans="1:4" ht="15.75" customHeight="1">
      <c r="A26" s="139"/>
      <c r="B26" s="82"/>
      <c r="C26" s="352"/>
      <c r="D26" s="414" t="s">
        <v>84</v>
      </c>
    </row>
    <row r="27" spans="1:4" ht="15.75" customHeight="1" thickBot="1">
      <c r="A27" s="139"/>
      <c r="B27" s="82"/>
      <c r="C27" s="352"/>
      <c r="D27" s="419" t="s">
        <v>78</v>
      </c>
    </row>
    <row r="28" spans="1:4" ht="15.75" customHeight="1">
      <c r="A28" s="132">
        <v>9</v>
      </c>
      <c r="B28" s="84">
        <v>119</v>
      </c>
      <c r="C28" s="347">
        <v>528.4</v>
      </c>
      <c r="D28" s="418" t="s">
        <v>282</v>
      </c>
    </row>
    <row r="29" spans="1:4" ht="15.75" customHeight="1">
      <c r="A29" s="139"/>
      <c r="B29" s="82"/>
      <c r="C29" s="348"/>
      <c r="D29" s="414" t="s">
        <v>84</v>
      </c>
    </row>
    <row r="30" spans="1:4" ht="15.75" customHeight="1" thickBot="1">
      <c r="A30" s="133"/>
      <c r="B30" s="83"/>
      <c r="C30" s="349"/>
      <c r="D30" s="419" t="s">
        <v>286</v>
      </c>
    </row>
    <row r="31" spans="1:4" ht="15.75" customHeight="1">
      <c r="A31" s="139">
        <v>10</v>
      </c>
      <c r="B31" s="82">
        <v>130</v>
      </c>
      <c r="C31" s="348">
        <v>66.2</v>
      </c>
      <c r="D31" s="420" t="s">
        <v>282</v>
      </c>
    </row>
    <row r="32" spans="1:4" ht="15.75" customHeight="1">
      <c r="A32" s="139"/>
      <c r="B32" s="82"/>
      <c r="C32" s="348"/>
      <c r="D32" s="421" t="s">
        <v>84</v>
      </c>
    </row>
    <row r="33" spans="1:4" ht="15" customHeight="1" thickBot="1">
      <c r="A33" s="133"/>
      <c r="B33" s="83"/>
      <c r="C33" s="349"/>
      <c r="D33" s="422" t="s">
        <v>226</v>
      </c>
    </row>
    <row r="34" spans="1:4" ht="15.75" customHeight="1" hidden="1">
      <c r="A34" s="132">
        <v>12</v>
      </c>
      <c r="B34" s="84">
        <v>252</v>
      </c>
      <c r="C34" s="354">
        <v>53.1</v>
      </c>
      <c r="D34" s="138" t="s">
        <v>80</v>
      </c>
    </row>
    <row r="35" spans="1:4" ht="15.75" customHeight="1" hidden="1">
      <c r="A35" s="139"/>
      <c r="B35" s="82"/>
      <c r="C35" s="352"/>
      <c r="D35" s="142" t="s">
        <v>84</v>
      </c>
    </row>
    <row r="36" spans="1:4" ht="15.75" customHeight="1" hidden="1">
      <c r="A36" s="139"/>
      <c r="B36" s="82"/>
      <c r="C36" s="352"/>
      <c r="D36" s="187" t="s">
        <v>78</v>
      </c>
    </row>
    <row r="37" spans="1:4" ht="15" customHeight="1" hidden="1">
      <c r="A37" s="132">
        <v>13</v>
      </c>
      <c r="B37" s="84">
        <v>263</v>
      </c>
      <c r="C37" s="446">
        <v>891.5</v>
      </c>
      <c r="D37" s="447" t="s">
        <v>287</v>
      </c>
    </row>
    <row r="38" spans="1:4" ht="15.75" customHeight="1" hidden="1">
      <c r="A38" s="139"/>
      <c r="B38" s="82"/>
      <c r="C38" s="183"/>
      <c r="D38" s="455" t="s">
        <v>84</v>
      </c>
    </row>
    <row r="39" spans="1:4" ht="15" customHeight="1" hidden="1" thickBot="1">
      <c r="A39" s="133"/>
      <c r="B39" s="83"/>
      <c r="C39" s="445"/>
      <c r="D39" s="456" t="s">
        <v>226</v>
      </c>
    </row>
    <row r="40" spans="1:4" ht="15.75" customHeight="1" hidden="1">
      <c r="A40" s="139">
        <v>14</v>
      </c>
      <c r="B40" s="82">
        <v>104</v>
      </c>
      <c r="C40" s="348">
        <v>42.4</v>
      </c>
      <c r="D40" s="141" t="s">
        <v>220</v>
      </c>
    </row>
    <row r="41" spans="1:4" ht="15.75" customHeight="1" hidden="1" thickBot="1">
      <c r="A41" s="139"/>
      <c r="B41" s="82"/>
      <c r="C41" s="348"/>
      <c r="D41" s="141"/>
    </row>
    <row r="42" spans="1:4" ht="15.75" customHeight="1" hidden="1" thickBot="1">
      <c r="A42" s="133"/>
      <c r="B42" s="83"/>
      <c r="C42" s="349"/>
      <c r="D42" s="140"/>
    </row>
    <row r="43" spans="1:4" ht="15.75" customHeight="1" hidden="1" thickBot="1">
      <c r="A43" s="344">
        <v>15</v>
      </c>
      <c r="B43" s="345">
        <v>118</v>
      </c>
      <c r="C43" s="210">
        <v>27.6</v>
      </c>
      <c r="D43" s="141" t="s">
        <v>283</v>
      </c>
    </row>
    <row r="44" spans="1:4" ht="15.75" customHeight="1" hidden="1" thickBot="1">
      <c r="A44" s="139">
        <v>16</v>
      </c>
      <c r="B44" s="82">
        <v>88</v>
      </c>
      <c r="C44" s="348">
        <v>246.6</v>
      </c>
      <c r="D44" s="346" t="s">
        <v>284</v>
      </c>
    </row>
    <row r="45" spans="1:4" ht="15.75" customHeight="1" hidden="1" thickBot="1">
      <c r="A45" s="344">
        <v>17</v>
      </c>
      <c r="B45" s="345">
        <v>76</v>
      </c>
      <c r="C45" s="210">
        <v>142.5</v>
      </c>
      <c r="D45" s="346" t="s">
        <v>284</v>
      </c>
    </row>
    <row r="46" spans="1:4" ht="15" customHeight="1" hidden="1" thickBot="1">
      <c r="A46" s="344">
        <v>18</v>
      </c>
      <c r="B46" s="345">
        <v>39</v>
      </c>
      <c r="C46" s="210">
        <v>26.5</v>
      </c>
      <c r="D46" s="346" t="s">
        <v>284</v>
      </c>
    </row>
    <row r="47" spans="1:4" ht="15.75" customHeight="1" hidden="1">
      <c r="A47" s="139">
        <v>19</v>
      </c>
      <c r="B47" s="82"/>
      <c r="C47" s="348"/>
      <c r="D47" s="141" t="s">
        <v>219</v>
      </c>
    </row>
    <row r="48" spans="1:4" ht="15.75" customHeight="1" hidden="1" thickBot="1">
      <c r="A48" s="344">
        <v>20</v>
      </c>
      <c r="B48" s="345"/>
      <c r="C48" s="210"/>
      <c r="D48" s="346" t="s">
        <v>220</v>
      </c>
    </row>
    <row r="49" spans="1:4" ht="15.75" customHeight="1" hidden="1">
      <c r="A49" s="139">
        <v>21</v>
      </c>
      <c r="B49" s="82"/>
      <c r="C49" s="350"/>
      <c r="D49" s="141" t="s">
        <v>220</v>
      </c>
    </row>
    <row r="50" spans="1:4" ht="15.75" customHeight="1" hidden="1" thickBot="1">
      <c r="A50" s="344">
        <v>22</v>
      </c>
      <c r="B50" s="345"/>
      <c r="C50" s="210"/>
      <c r="D50" s="346" t="s">
        <v>220</v>
      </c>
    </row>
    <row r="51" spans="1:4" ht="15.75" customHeight="1" hidden="1">
      <c r="A51" s="139">
        <v>23</v>
      </c>
      <c r="B51" s="82"/>
      <c r="C51" s="348"/>
      <c r="D51" s="141" t="s">
        <v>220</v>
      </c>
    </row>
    <row r="52" spans="1:4" ht="15.75" customHeight="1" hidden="1" thickBot="1">
      <c r="A52" s="344">
        <v>24</v>
      </c>
      <c r="B52" s="345"/>
      <c r="C52" s="210"/>
      <c r="D52" s="346" t="s">
        <v>220</v>
      </c>
    </row>
    <row r="53" spans="1:4" ht="15.75" customHeight="1" hidden="1" thickBot="1">
      <c r="A53" s="133">
        <v>25</v>
      </c>
      <c r="B53" s="345"/>
      <c r="C53" s="349"/>
      <c r="D53" s="140" t="s">
        <v>220</v>
      </c>
    </row>
    <row r="54" spans="1:4" s="2" customFormat="1" ht="15.75" customHeight="1">
      <c r="A54" s="183"/>
      <c r="B54" s="183"/>
      <c r="C54" s="183"/>
      <c r="D54" s="184"/>
    </row>
    <row r="55" spans="1:4" s="2" customFormat="1" ht="15.75" customHeight="1">
      <c r="A55" s="183"/>
      <c r="B55" s="183"/>
      <c r="C55" s="183"/>
      <c r="D55" s="184"/>
    </row>
    <row r="56" spans="1:4" s="2" customFormat="1" ht="15.75" customHeight="1">
      <c r="A56" s="183"/>
      <c r="B56" s="183"/>
      <c r="C56" s="183"/>
      <c r="D56" s="184"/>
    </row>
    <row r="57" spans="1:4" s="2" customFormat="1" ht="12" customHeight="1">
      <c r="A57" s="116" t="s">
        <v>108</v>
      </c>
      <c r="B57" s="117"/>
      <c r="C57" s="115"/>
      <c r="D57" s="115"/>
    </row>
    <row r="58" spans="1:4" s="2" customFormat="1" ht="12" customHeight="1">
      <c r="A58" s="119"/>
      <c r="B58" s="143"/>
      <c r="C58" s="119"/>
      <c r="D58" s="186"/>
    </row>
    <row r="59" ht="12" customHeight="1"/>
    <row r="60" spans="1:4" ht="12.75" customHeight="1">
      <c r="A60" s="115"/>
      <c r="B60" s="113"/>
      <c r="C60" s="115"/>
      <c r="D60" s="118"/>
    </row>
    <row r="61" spans="1:4" ht="12" customHeight="1">
      <c r="A61" s="116"/>
      <c r="B61" s="117"/>
      <c r="C61" s="115"/>
      <c r="D61" s="115"/>
    </row>
  </sheetData>
  <mergeCells count="1">
    <mergeCell ref="A1:D1"/>
  </mergeCells>
  <printOptions/>
  <pageMargins left="0.68" right="0.51" top="1" bottom="0.5" header="0.5" footer="0.35"/>
  <pageSetup horizontalDpi="300" verticalDpi="300" orientation="portrait" paperSize="9" scale="94" r:id="rId1"/>
  <headerFooter alignWithMargins="0">
    <oddHeader>&amp;C
</oddHeader>
    <oddFooter>&amp;L&amp;"Courier New Cyr,Bold Italic"&amp;8Norwegian Gas Carriers
OSLO
m/v " Norgas Discoverer "
&amp;C
</oddFooter>
  </headerFooter>
  <colBreaks count="2" manualBreakCount="2">
    <brk id="4" max="60" man="1"/>
    <brk id="5" max="6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61"/>
  <sheetViews>
    <sheetView showGridLines="0" workbookViewId="0" topLeftCell="A1">
      <pane ySplit="2" topLeftCell="BM22" activePane="bottomLeft" state="frozen"/>
      <selection pane="topLeft" activeCell="A1" sqref="A1"/>
      <selection pane="bottomLeft" activeCell="B58" sqref="B58"/>
    </sheetView>
  </sheetViews>
  <sheetFormatPr defaultColWidth="8.796875" defaultRowHeight="15"/>
  <cols>
    <col min="1" max="1" width="8.69921875" style="0" customWidth="1"/>
    <col min="2" max="2" width="9.296875" style="0" customWidth="1"/>
    <col min="3" max="3" width="8.3984375" style="0" customWidth="1"/>
    <col min="4" max="4" width="51.796875" style="0" customWidth="1"/>
  </cols>
  <sheetData>
    <row r="1" spans="1:4" ht="33" customHeight="1" thickBot="1">
      <c r="A1" s="525" t="s">
        <v>36</v>
      </c>
      <c r="B1" s="526"/>
      <c r="C1" s="526"/>
      <c r="D1" s="527"/>
    </row>
    <row r="2" spans="1:4" ht="16.5" thickBot="1">
      <c r="A2" s="137" t="s">
        <v>37</v>
      </c>
      <c r="B2" s="137" t="s">
        <v>38</v>
      </c>
      <c r="C2" s="137" t="s">
        <v>6</v>
      </c>
      <c r="D2" s="351" t="s">
        <v>39</v>
      </c>
    </row>
    <row r="3" spans="1:4" ht="15.75" customHeight="1" thickBot="1">
      <c r="A3" s="132">
        <v>1</v>
      </c>
      <c r="B3" s="84">
        <v>144</v>
      </c>
      <c r="C3" s="354">
        <v>2.8</v>
      </c>
      <c r="D3" s="416" t="s">
        <v>466</v>
      </c>
    </row>
    <row r="4" spans="1:4" ht="16.5" customHeight="1" hidden="1" thickBot="1">
      <c r="A4" s="139"/>
      <c r="B4" s="82"/>
      <c r="C4" s="352"/>
      <c r="D4" s="415"/>
    </row>
    <row r="5" spans="1:4" ht="15.75" customHeight="1" hidden="1" thickBot="1">
      <c r="A5" s="133"/>
      <c r="B5" s="83"/>
      <c r="C5" s="353"/>
      <c r="D5" s="415"/>
    </row>
    <row r="6" spans="1:4" ht="15.75" customHeight="1">
      <c r="A6" s="132">
        <v>2</v>
      </c>
      <c r="B6" s="84">
        <v>135</v>
      </c>
      <c r="C6" s="354">
        <v>11.7</v>
      </c>
      <c r="D6" s="417" t="s">
        <v>373</v>
      </c>
    </row>
    <row r="7" spans="1:4" ht="14.25" customHeight="1" thickBot="1">
      <c r="A7" s="139"/>
      <c r="B7" s="82"/>
      <c r="C7" s="352"/>
      <c r="D7" s="415" t="s">
        <v>467</v>
      </c>
    </row>
    <row r="8" spans="1:4" ht="15.75" customHeight="1" hidden="1" thickBot="1">
      <c r="A8" s="133"/>
      <c r="B8" s="83"/>
      <c r="C8" s="353"/>
      <c r="D8" s="415"/>
    </row>
    <row r="9" spans="1:4" ht="15.75" customHeight="1">
      <c r="A9" s="132">
        <v>3</v>
      </c>
      <c r="B9" s="518" t="s">
        <v>397</v>
      </c>
      <c r="C9" s="354">
        <v>4.6</v>
      </c>
      <c r="D9" s="417" t="s">
        <v>469</v>
      </c>
    </row>
    <row r="10" spans="1:4" ht="14.25" customHeight="1" thickBot="1">
      <c r="A10" s="133"/>
      <c r="B10" s="83"/>
      <c r="C10" s="353"/>
      <c r="D10" s="415" t="s">
        <v>468</v>
      </c>
    </row>
    <row r="11" spans="1:4" ht="15.75" customHeight="1" hidden="1" thickBot="1">
      <c r="A11" s="133"/>
      <c r="B11" s="83"/>
      <c r="C11" s="353"/>
      <c r="D11" s="415"/>
    </row>
    <row r="12" spans="1:4" ht="15.75" customHeight="1">
      <c r="A12" s="139">
        <v>4</v>
      </c>
      <c r="B12" s="82">
        <v>126</v>
      </c>
      <c r="C12" s="352">
        <v>96.3</v>
      </c>
      <c r="D12" s="418" t="s">
        <v>80</v>
      </c>
    </row>
    <row r="13" spans="1:4" ht="15.75" customHeight="1" thickBot="1">
      <c r="A13" s="139"/>
      <c r="B13" s="82"/>
      <c r="C13" s="352"/>
      <c r="D13" s="415" t="s">
        <v>85</v>
      </c>
    </row>
    <row r="14" spans="1:4" ht="15.75" customHeight="1" hidden="1" thickBot="1">
      <c r="A14" s="139"/>
      <c r="B14" s="82"/>
      <c r="C14" s="352"/>
      <c r="D14" s="185"/>
    </row>
    <row r="15" spans="1:4" ht="15.75" customHeight="1" hidden="1" thickBot="1">
      <c r="A15" s="133"/>
      <c r="B15" s="83"/>
      <c r="C15" s="353"/>
      <c r="D15" s="419"/>
    </row>
    <row r="16" spans="1:4" ht="15.75" customHeight="1">
      <c r="A16" s="132">
        <v>5</v>
      </c>
      <c r="B16" s="84">
        <v>143</v>
      </c>
      <c r="C16" s="354">
        <v>25.7</v>
      </c>
      <c r="D16" s="418" t="s">
        <v>80</v>
      </c>
    </row>
    <row r="17" spans="1:4" ht="15.75" customHeight="1">
      <c r="A17" s="139"/>
      <c r="B17" s="82"/>
      <c r="C17" s="352"/>
      <c r="D17" s="414" t="s">
        <v>84</v>
      </c>
    </row>
    <row r="18" spans="1:5" ht="15.75" customHeight="1" thickBot="1">
      <c r="A18" s="133"/>
      <c r="B18" s="83"/>
      <c r="C18" s="353"/>
      <c r="D18" s="419" t="s">
        <v>78</v>
      </c>
      <c r="E18" s="2"/>
    </row>
    <row r="19" spans="1:4" ht="15.75" customHeight="1">
      <c r="A19" s="132">
        <v>6</v>
      </c>
      <c r="B19" s="84">
        <v>134</v>
      </c>
      <c r="C19" s="347">
        <v>537.4</v>
      </c>
      <c r="D19" s="418" t="s">
        <v>465</v>
      </c>
    </row>
    <row r="20" spans="1:4" ht="15.75" customHeight="1">
      <c r="A20" s="139"/>
      <c r="B20" s="82"/>
      <c r="C20" s="348"/>
      <c r="D20" s="414" t="s">
        <v>84</v>
      </c>
    </row>
    <row r="21" spans="1:4" ht="15.75" customHeight="1" thickBot="1">
      <c r="A21" s="139"/>
      <c r="B21" s="82"/>
      <c r="C21" s="348"/>
      <c r="D21" s="419" t="s">
        <v>226</v>
      </c>
    </row>
    <row r="22" spans="1:4" ht="15.75" customHeight="1">
      <c r="A22" s="132">
        <v>7</v>
      </c>
      <c r="B22" s="84">
        <v>130</v>
      </c>
      <c r="C22" s="347">
        <v>473</v>
      </c>
      <c r="D22" s="418" t="s">
        <v>375</v>
      </c>
    </row>
    <row r="23" spans="1:4" ht="18" customHeight="1" thickBot="1">
      <c r="A23" s="133"/>
      <c r="B23" s="83"/>
      <c r="C23" s="353"/>
      <c r="D23" s="415" t="s">
        <v>85</v>
      </c>
    </row>
    <row r="24" spans="1:4" ht="15.75" customHeight="1" hidden="1" thickBot="1">
      <c r="A24" s="133"/>
      <c r="B24" s="83"/>
      <c r="C24" s="353"/>
      <c r="D24" s="419"/>
    </row>
    <row r="25" spans="1:4" ht="15.75" customHeight="1">
      <c r="A25" s="139">
        <v>8</v>
      </c>
      <c r="B25" s="82">
        <v>114</v>
      </c>
      <c r="C25" s="352">
        <v>582.2</v>
      </c>
      <c r="D25" s="418" t="s">
        <v>376</v>
      </c>
    </row>
    <row r="26" spans="1:4" ht="15.75" customHeight="1">
      <c r="A26" s="139"/>
      <c r="B26" s="82"/>
      <c r="C26" s="352"/>
      <c r="D26" s="414" t="s">
        <v>84</v>
      </c>
    </row>
    <row r="27" spans="1:4" ht="15.75" customHeight="1" thickBot="1">
      <c r="A27" s="139"/>
      <c r="B27" s="82"/>
      <c r="C27" s="352"/>
      <c r="D27" s="419" t="s">
        <v>78</v>
      </c>
    </row>
    <row r="28" spans="1:4" ht="15.75" customHeight="1">
      <c r="A28" s="132">
        <v>9</v>
      </c>
      <c r="B28" s="84">
        <v>120</v>
      </c>
      <c r="C28" s="347">
        <v>70.7</v>
      </c>
      <c r="D28" s="418" t="s">
        <v>282</v>
      </c>
    </row>
    <row r="29" spans="1:4" ht="15.75" customHeight="1">
      <c r="A29" s="139"/>
      <c r="B29" s="82"/>
      <c r="C29" s="348"/>
      <c r="D29" s="414" t="s">
        <v>84</v>
      </c>
    </row>
    <row r="30" spans="1:4" ht="15.75" customHeight="1" thickBot="1">
      <c r="A30" s="133"/>
      <c r="B30" s="83"/>
      <c r="C30" s="349"/>
      <c r="D30" s="419" t="s">
        <v>286</v>
      </c>
    </row>
    <row r="31" spans="1:4" ht="15.75" customHeight="1">
      <c r="A31" s="139"/>
      <c r="B31" s="82"/>
      <c r="C31" s="348"/>
      <c r="D31" s="420"/>
    </row>
    <row r="32" spans="1:4" ht="15.75" customHeight="1">
      <c r="A32" s="139"/>
      <c r="B32" s="82"/>
      <c r="C32" s="348"/>
      <c r="D32" s="421"/>
    </row>
    <row r="33" spans="1:4" ht="15" customHeight="1" thickBot="1">
      <c r="A33" s="133"/>
      <c r="B33" s="83"/>
      <c r="C33" s="349"/>
      <c r="D33" s="422"/>
    </row>
    <row r="34" spans="1:4" ht="15.75" customHeight="1" hidden="1">
      <c r="A34" s="132">
        <v>12</v>
      </c>
      <c r="B34" s="84">
        <v>252</v>
      </c>
      <c r="C34" s="354">
        <v>53.1</v>
      </c>
      <c r="D34" s="138" t="s">
        <v>80</v>
      </c>
    </row>
    <row r="35" spans="1:4" ht="15.75" customHeight="1" hidden="1">
      <c r="A35" s="139"/>
      <c r="B35" s="82"/>
      <c r="C35" s="352"/>
      <c r="D35" s="142" t="s">
        <v>84</v>
      </c>
    </row>
    <row r="36" spans="1:4" ht="15.75" customHeight="1" hidden="1">
      <c r="A36" s="139"/>
      <c r="B36" s="82"/>
      <c r="C36" s="352"/>
      <c r="D36" s="187" t="s">
        <v>78</v>
      </c>
    </row>
    <row r="37" spans="1:4" ht="15" customHeight="1" hidden="1">
      <c r="A37" s="132">
        <v>13</v>
      </c>
      <c r="B37" s="84">
        <v>263</v>
      </c>
      <c r="C37" s="446">
        <v>891.5</v>
      </c>
      <c r="D37" s="447" t="s">
        <v>287</v>
      </c>
    </row>
    <row r="38" spans="1:4" ht="15.75" customHeight="1" hidden="1">
      <c r="A38" s="139"/>
      <c r="B38" s="82"/>
      <c r="C38" s="183"/>
      <c r="D38" s="455" t="s">
        <v>84</v>
      </c>
    </row>
    <row r="39" spans="1:4" ht="15" customHeight="1" hidden="1" thickBot="1">
      <c r="A39" s="133"/>
      <c r="B39" s="83"/>
      <c r="C39" s="445"/>
      <c r="D39" s="456" t="s">
        <v>226</v>
      </c>
    </row>
    <row r="40" spans="1:4" ht="15.75" customHeight="1" hidden="1">
      <c r="A40" s="139">
        <v>14</v>
      </c>
      <c r="B40" s="82">
        <v>104</v>
      </c>
      <c r="C40" s="348">
        <v>42.4</v>
      </c>
      <c r="D40" s="141" t="s">
        <v>220</v>
      </c>
    </row>
    <row r="41" spans="1:4" ht="15.75" customHeight="1" hidden="1" thickBot="1">
      <c r="A41" s="139"/>
      <c r="B41" s="82"/>
      <c r="C41" s="348"/>
      <c r="D41" s="141"/>
    </row>
    <row r="42" spans="1:4" ht="15.75" customHeight="1" hidden="1" thickBot="1">
      <c r="A42" s="133"/>
      <c r="B42" s="83"/>
      <c r="C42" s="349"/>
      <c r="D42" s="140"/>
    </row>
    <row r="43" spans="1:4" ht="15.75" customHeight="1" hidden="1" thickBot="1">
      <c r="A43" s="344">
        <v>15</v>
      </c>
      <c r="B43" s="345">
        <v>118</v>
      </c>
      <c r="C43" s="210">
        <v>27.6</v>
      </c>
      <c r="D43" s="141" t="s">
        <v>283</v>
      </c>
    </row>
    <row r="44" spans="1:4" ht="15.75" customHeight="1" hidden="1" thickBot="1">
      <c r="A44" s="139">
        <v>16</v>
      </c>
      <c r="B44" s="82">
        <v>88</v>
      </c>
      <c r="C44" s="348">
        <v>246.6</v>
      </c>
      <c r="D44" s="346" t="s">
        <v>284</v>
      </c>
    </row>
    <row r="45" spans="1:4" ht="15.75" customHeight="1" hidden="1" thickBot="1">
      <c r="A45" s="344">
        <v>17</v>
      </c>
      <c r="B45" s="345">
        <v>76</v>
      </c>
      <c r="C45" s="210">
        <v>142.5</v>
      </c>
      <c r="D45" s="346" t="s">
        <v>284</v>
      </c>
    </row>
    <row r="46" spans="1:4" ht="15" customHeight="1" hidden="1" thickBot="1">
      <c r="A46" s="344">
        <v>18</v>
      </c>
      <c r="B46" s="345">
        <v>39</v>
      </c>
      <c r="C46" s="210">
        <v>26.5</v>
      </c>
      <c r="D46" s="346" t="s">
        <v>284</v>
      </c>
    </row>
    <row r="47" spans="1:4" ht="15.75" customHeight="1" hidden="1">
      <c r="A47" s="139">
        <v>19</v>
      </c>
      <c r="B47" s="82"/>
      <c r="C47" s="348"/>
      <c r="D47" s="141" t="s">
        <v>219</v>
      </c>
    </row>
    <row r="48" spans="1:4" ht="15.75" customHeight="1" hidden="1" thickBot="1">
      <c r="A48" s="344">
        <v>20</v>
      </c>
      <c r="B48" s="345"/>
      <c r="C48" s="210"/>
      <c r="D48" s="346" t="s">
        <v>220</v>
      </c>
    </row>
    <row r="49" spans="1:4" ht="15.75" customHeight="1" hidden="1">
      <c r="A49" s="139">
        <v>21</v>
      </c>
      <c r="B49" s="82"/>
      <c r="C49" s="350"/>
      <c r="D49" s="141" t="s">
        <v>220</v>
      </c>
    </row>
    <row r="50" spans="1:4" ht="15.75" customHeight="1" hidden="1" thickBot="1">
      <c r="A50" s="344">
        <v>22</v>
      </c>
      <c r="B50" s="345"/>
      <c r="C50" s="210"/>
      <c r="D50" s="346" t="s">
        <v>220</v>
      </c>
    </row>
    <row r="51" spans="1:4" ht="15.75" customHeight="1" hidden="1">
      <c r="A51" s="139">
        <v>23</v>
      </c>
      <c r="B51" s="82"/>
      <c r="C51" s="348"/>
      <c r="D51" s="141" t="s">
        <v>220</v>
      </c>
    </row>
    <row r="52" spans="1:4" ht="15.75" customHeight="1" hidden="1" thickBot="1">
      <c r="A52" s="344">
        <v>24</v>
      </c>
      <c r="B52" s="345"/>
      <c r="C52" s="210"/>
      <c r="D52" s="346" t="s">
        <v>220</v>
      </c>
    </row>
    <row r="53" spans="1:4" ht="15.75" customHeight="1" hidden="1" thickBot="1">
      <c r="A53" s="133">
        <v>25</v>
      </c>
      <c r="B53" s="345"/>
      <c r="C53" s="349"/>
      <c r="D53" s="140" t="s">
        <v>220</v>
      </c>
    </row>
    <row r="54" spans="1:4" s="2" customFormat="1" ht="15.75" customHeight="1">
      <c r="A54" s="183"/>
      <c r="B54" s="183"/>
      <c r="C54" s="183"/>
      <c r="D54" s="184"/>
    </row>
    <row r="55" spans="1:4" s="2" customFormat="1" ht="15.75" customHeight="1">
      <c r="A55" s="183"/>
      <c r="B55" s="183"/>
      <c r="C55" s="183"/>
      <c r="D55" s="184"/>
    </row>
    <row r="56" spans="1:4" s="2" customFormat="1" ht="15.75" customHeight="1">
      <c r="A56" s="183"/>
      <c r="B56" s="183"/>
      <c r="C56" s="183"/>
      <c r="D56" s="184"/>
    </row>
    <row r="57" spans="1:4" s="2" customFormat="1" ht="12" customHeight="1">
      <c r="A57" s="116" t="s">
        <v>108</v>
      </c>
      <c r="B57" s="117"/>
      <c r="C57" s="115"/>
      <c r="D57" s="115"/>
    </row>
    <row r="58" spans="1:4" s="2" customFormat="1" ht="12" customHeight="1">
      <c r="A58" s="119"/>
      <c r="B58" s="143"/>
      <c r="C58" s="119"/>
      <c r="D58" s="186"/>
    </row>
    <row r="59" ht="12" customHeight="1"/>
    <row r="60" spans="1:4" ht="12.75" customHeight="1">
      <c r="A60" s="115"/>
      <c r="B60" s="113"/>
      <c r="C60" s="115"/>
      <c r="D60" s="118"/>
    </row>
    <row r="61" spans="1:4" ht="12" customHeight="1">
      <c r="A61" s="116"/>
      <c r="B61" s="117"/>
      <c r="C61" s="115"/>
      <c r="D61" s="115"/>
    </row>
  </sheetData>
  <mergeCells count="1">
    <mergeCell ref="A1:D1"/>
  </mergeCells>
  <printOptions/>
  <pageMargins left="0.68" right="0.51" top="1" bottom="0.5" header="0.5" footer="0.35"/>
  <pageSetup horizontalDpi="300" verticalDpi="300" orientation="portrait" paperSize="9" scale="94" r:id="rId1"/>
  <headerFooter alignWithMargins="0">
    <oddHeader>&amp;C
</oddHeader>
    <oddFooter>&amp;L&amp;"Courier New Cyr,Bold Italic"&amp;8Norwegian Gas Carriers
OSLO
m/v " Norgas Discoverer "
&amp;C
</oddFooter>
  </headerFooter>
  <colBreaks count="2" manualBreakCount="2">
    <brk id="4" max="60" man="1"/>
    <brk id="5" max="6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61"/>
  <sheetViews>
    <sheetView showGridLines="0" workbookViewId="0" topLeftCell="A1">
      <pane ySplit="2" topLeftCell="BM29" activePane="bottomLeft" state="frozen"/>
      <selection pane="topLeft" activeCell="A1" sqref="A1"/>
      <selection pane="bottomLeft" activeCell="B57" sqref="B57"/>
    </sheetView>
  </sheetViews>
  <sheetFormatPr defaultColWidth="8.796875" defaultRowHeight="15"/>
  <cols>
    <col min="1" max="1" width="8.69921875" style="0" customWidth="1"/>
    <col min="2" max="2" width="9.296875" style="0" customWidth="1"/>
    <col min="3" max="3" width="8.3984375" style="0" customWidth="1"/>
    <col min="4" max="4" width="51.796875" style="0" customWidth="1"/>
  </cols>
  <sheetData>
    <row r="1" spans="1:4" ht="33" customHeight="1" thickBot="1">
      <c r="A1" s="525" t="s">
        <v>36</v>
      </c>
      <c r="B1" s="526"/>
      <c r="C1" s="526"/>
      <c r="D1" s="527"/>
    </row>
    <row r="2" spans="1:4" ht="16.5" thickBot="1">
      <c r="A2" s="137" t="s">
        <v>37</v>
      </c>
      <c r="B2" s="137" t="s">
        <v>38</v>
      </c>
      <c r="C2" s="137" t="s">
        <v>6</v>
      </c>
      <c r="D2" s="351" t="s">
        <v>39</v>
      </c>
    </row>
    <row r="3" spans="1:4" ht="15.75" customHeight="1" thickBot="1">
      <c r="A3" s="132">
        <v>1</v>
      </c>
      <c r="B3" s="84">
        <v>144</v>
      </c>
      <c r="C3" s="354">
        <v>2.8</v>
      </c>
      <c r="D3" s="416" t="s">
        <v>466</v>
      </c>
    </row>
    <row r="4" spans="1:4" ht="16.5" customHeight="1" hidden="1" thickBot="1">
      <c r="A4" s="139"/>
      <c r="B4" s="82"/>
      <c r="C4" s="352"/>
      <c r="D4" s="415"/>
    </row>
    <row r="5" spans="1:4" ht="15.75" customHeight="1" hidden="1" thickBot="1">
      <c r="A5" s="133"/>
      <c r="B5" s="83"/>
      <c r="C5" s="353"/>
      <c r="D5" s="415"/>
    </row>
    <row r="6" spans="1:4" ht="15.75" customHeight="1">
      <c r="A6" s="132">
        <v>2</v>
      </c>
      <c r="B6" s="84">
        <v>135</v>
      </c>
      <c r="C6" s="354">
        <v>11.7</v>
      </c>
      <c r="D6" s="417" t="s">
        <v>373</v>
      </c>
    </row>
    <row r="7" spans="1:4" ht="14.25" customHeight="1" thickBot="1">
      <c r="A7" s="139"/>
      <c r="B7" s="82"/>
      <c r="C7" s="352"/>
      <c r="D7" s="415" t="s">
        <v>467</v>
      </c>
    </row>
    <row r="8" spans="1:4" ht="15.75" customHeight="1" hidden="1" thickBot="1">
      <c r="A8" s="133"/>
      <c r="B8" s="83"/>
      <c r="C8" s="353"/>
      <c r="D8" s="415"/>
    </row>
    <row r="9" spans="1:4" ht="15.75" customHeight="1">
      <c r="A9" s="132">
        <v>3</v>
      </c>
      <c r="B9" s="518" t="s">
        <v>397</v>
      </c>
      <c r="C9" s="354">
        <v>4.6</v>
      </c>
      <c r="D9" s="417" t="s">
        <v>469</v>
      </c>
    </row>
    <row r="10" spans="1:4" ht="14.25" customHeight="1" thickBot="1">
      <c r="A10" s="133"/>
      <c r="B10" s="83"/>
      <c r="C10" s="353"/>
      <c r="D10" s="415" t="s">
        <v>468</v>
      </c>
    </row>
    <row r="11" spans="1:4" ht="15.75" customHeight="1" hidden="1" thickBot="1">
      <c r="A11" s="133"/>
      <c r="B11" s="83"/>
      <c r="C11" s="353"/>
      <c r="D11" s="415"/>
    </row>
    <row r="12" spans="1:4" ht="15.75" customHeight="1">
      <c r="A12" s="139">
        <v>4</v>
      </c>
      <c r="B12" s="82">
        <v>126</v>
      </c>
      <c r="C12" s="352">
        <v>96.3</v>
      </c>
      <c r="D12" s="418" t="s">
        <v>80</v>
      </c>
    </row>
    <row r="13" spans="1:4" ht="15.75" customHeight="1" thickBot="1">
      <c r="A13" s="139"/>
      <c r="B13" s="82"/>
      <c r="C13" s="352"/>
      <c r="D13" s="415" t="s">
        <v>85</v>
      </c>
    </row>
    <row r="14" spans="1:4" ht="15.75" customHeight="1" hidden="1" thickBot="1">
      <c r="A14" s="139"/>
      <c r="B14" s="82"/>
      <c r="C14" s="352"/>
      <c r="D14" s="185"/>
    </row>
    <row r="15" spans="1:4" ht="15.75" customHeight="1" hidden="1" thickBot="1">
      <c r="A15" s="133"/>
      <c r="B15" s="83"/>
      <c r="C15" s="353"/>
      <c r="D15" s="419"/>
    </row>
    <row r="16" spans="1:4" ht="15.75" customHeight="1">
      <c r="A16" s="132">
        <v>5</v>
      </c>
      <c r="B16" s="84">
        <v>143</v>
      </c>
      <c r="C16" s="354">
        <v>25.7</v>
      </c>
      <c r="D16" s="418" t="s">
        <v>80</v>
      </c>
    </row>
    <row r="17" spans="1:4" ht="15.75" customHeight="1">
      <c r="A17" s="139"/>
      <c r="B17" s="82"/>
      <c r="C17" s="352"/>
      <c r="D17" s="414" t="s">
        <v>84</v>
      </c>
    </row>
    <row r="18" spans="1:5" ht="15.75" customHeight="1" thickBot="1">
      <c r="A18" s="133"/>
      <c r="B18" s="83"/>
      <c r="C18" s="353"/>
      <c r="D18" s="419" t="s">
        <v>78</v>
      </c>
      <c r="E18" s="2"/>
    </row>
    <row r="19" spans="1:4" ht="15.75" customHeight="1">
      <c r="A19" s="132">
        <v>6</v>
      </c>
      <c r="B19" s="84">
        <v>134</v>
      </c>
      <c r="C19" s="347">
        <v>537.4</v>
      </c>
      <c r="D19" s="418" t="s">
        <v>465</v>
      </c>
    </row>
    <row r="20" spans="1:4" ht="15.75" customHeight="1">
      <c r="A20" s="139"/>
      <c r="B20" s="82"/>
      <c r="C20" s="348"/>
      <c r="D20" s="414" t="s">
        <v>84</v>
      </c>
    </row>
    <row r="21" spans="1:4" ht="15.75" customHeight="1" thickBot="1">
      <c r="A21" s="139"/>
      <c r="B21" s="82"/>
      <c r="C21" s="348"/>
      <c r="D21" s="419" t="s">
        <v>226</v>
      </c>
    </row>
    <row r="22" spans="1:4" ht="15.75" customHeight="1">
      <c r="A22" s="132">
        <v>7</v>
      </c>
      <c r="B22" s="84">
        <v>130</v>
      </c>
      <c r="C22" s="347">
        <v>473</v>
      </c>
      <c r="D22" s="418" t="s">
        <v>375</v>
      </c>
    </row>
    <row r="23" spans="1:4" ht="18" customHeight="1" thickBot="1">
      <c r="A23" s="133"/>
      <c r="B23" s="83"/>
      <c r="C23" s="353"/>
      <c r="D23" s="415" t="s">
        <v>85</v>
      </c>
    </row>
    <row r="24" spans="1:4" ht="15.75" customHeight="1" hidden="1" thickBot="1">
      <c r="A24" s="133"/>
      <c r="B24" s="83"/>
      <c r="C24" s="353"/>
      <c r="D24" s="419"/>
    </row>
    <row r="25" spans="1:4" ht="15.75" customHeight="1">
      <c r="A25" s="139">
        <v>8</v>
      </c>
      <c r="B25" s="82">
        <v>119</v>
      </c>
      <c r="C25" s="352">
        <v>530.9</v>
      </c>
      <c r="D25" s="418" t="s">
        <v>376</v>
      </c>
    </row>
    <row r="26" spans="1:4" ht="15.75" customHeight="1">
      <c r="A26" s="139"/>
      <c r="B26" s="82"/>
      <c r="C26" s="352"/>
      <c r="D26" s="414" t="s">
        <v>84</v>
      </c>
    </row>
    <row r="27" spans="1:4" ht="15.75" customHeight="1" thickBot="1">
      <c r="A27" s="139"/>
      <c r="B27" s="82"/>
      <c r="C27" s="352"/>
      <c r="D27" s="419" t="s">
        <v>78</v>
      </c>
    </row>
    <row r="28" spans="1:4" ht="15.75" customHeight="1">
      <c r="A28" s="132">
        <v>9</v>
      </c>
      <c r="B28" s="84">
        <v>130</v>
      </c>
      <c r="C28" s="347">
        <v>66.5</v>
      </c>
      <c r="D28" s="418" t="s">
        <v>282</v>
      </c>
    </row>
    <row r="29" spans="1:4" ht="15.75" customHeight="1">
      <c r="A29" s="139"/>
      <c r="B29" s="82"/>
      <c r="C29" s="348"/>
      <c r="D29" s="414" t="s">
        <v>84</v>
      </c>
    </row>
    <row r="30" spans="1:4" ht="15.75" customHeight="1" thickBot="1">
      <c r="A30" s="133"/>
      <c r="B30" s="83"/>
      <c r="C30" s="349"/>
      <c r="D30" s="419" t="s">
        <v>286</v>
      </c>
    </row>
    <row r="31" spans="1:4" ht="15.75" customHeight="1">
      <c r="A31" s="139"/>
      <c r="B31" s="82"/>
      <c r="C31" s="348"/>
      <c r="D31" s="420"/>
    </row>
    <row r="32" spans="1:4" ht="15.75" customHeight="1">
      <c r="A32" s="139"/>
      <c r="B32" s="82"/>
      <c r="C32" s="348"/>
      <c r="D32" s="421"/>
    </row>
    <row r="33" spans="1:4" ht="15" customHeight="1" thickBot="1">
      <c r="A33" s="133"/>
      <c r="B33" s="83"/>
      <c r="C33" s="349"/>
      <c r="D33" s="422"/>
    </row>
    <row r="34" spans="1:4" ht="15.75" customHeight="1" hidden="1">
      <c r="A34" s="132">
        <v>12</v>
      </c>
      <c r="B34" s="84">
        <v>252</v>
      </c>
      <c r="C34" s="354">
        <v>53.1</v>
      </c>
      <c r="D34" s="138" t="s">
        <v>80</v>
      </c>
    </row>
    <row r="35" spans="1:4" ht="15.75" customHeight="1" hidden="1">
      <c r="A35" s="139"/>
      <c r="B35" s="82"/>
      <c r="C35" s="352"/>
      <c r="D35" s="142" t="s">
        <v>84</v>
      </c>
    </row>
    <row r="36" spans="1:4" ht="15.75" customHeight="1" hidden="1">
      <c r="A36" s="139"/>
      <c r="B36" s="82"/>
      <c r="C36" s="352"/>
      <c r="D36" s="187" t="s">
        <v>78</v>
      </c>
    </row>
    <row r="37" spans="1:4" ht="15" customHeight="1" hidden="1">
      <c r="A37" s="132">
        <v>13</v>
      </c>
      <c r="B37" s="84">
        <v>263</v>
      </c>
      <c r="C37" s="446">
        <v>891.5</v>
      </c>
      <c r="D37" s="447" t="s">
        <v>287</v>
      </c>
    </row>
    <row r="38" spans="1:4" ht="15.75" customHeight="1" hidden="1">
      <c r="A38" s="139"/>
      <c r="B38" s="82"/>
      <c r="C38" s="183"/>
      <c r="D38" s="455" t="s">
        <v>84</v>
      </c>
    </row>
    <row r="39" spans="1:4" ht="15" customHeight="1" hidden="1" thickBot="1">
      <c r="A39" s="133"/>
      <c r="B39" s="83"/>
      <c r="C39" s="445"/>
      <c r="D39" s="456" t="s">
        <v>226</v>
      </c>
    </row>
    <row r="40" spans="1:4" ht="15.75" customHeight="1" hidden="1">
      <c r="A40" s="139">
        <v>14</v>
      </c>
      <c r="B40" s="82">
        <v>104</v>
      </c>
      <c r="C40" s="348">
        <v>42.4</v>
      </c>
      <c r="D40" s="141" t="s">
        <v>220</v>
      </c>
    </row>
    <row r="41" spans="1:4" ht="15.75" customHeight="1" hidden="1" thickBot="1">
      <c r="A41" s="139"/>
      <c r="B41" s="82"/>
      <c r="C41" s="348"/>
      <c r="D41" s="141"/>
    </row>
    <row r="42" spans="1:4" ht="15.75" customHeight="1" hidden="1" thickBot="1">
      <c r="A42" s="133"/>
      <c r="B42" s="83"/>
      <c r="C42" s="349"/>
      <c r="D42" s="140"/>
    </row>
    <row r="43" spans="1:4" ht="15.75" customHeight="1" hidden="1" thickBot="1">
      <c r="A43" s="344">
        <v>15</v>
      </c>
      <c r="B43" s="345">
        <v>118</v>
      </c>
      <c r="C43" s="210">
        <v>27.6</v>
      </c>
      <c r="D43" s="141" t="s">
        <v>283</v>
      </c>
    </row>
    <row r="44" spans="1:4" ht="15.75" customHeight="1" hidden="1" thickBot="1">
      <c r="A44" s="139">
        <v>16</v>
      </c>
      <c r="B44" s="82">
        <v>88</v>
      </c>
      <c r="C44" s="348">
        <v>246.6</v>
      </c>
      <c r="D44" s="346" t="s">
        <v>284</v>
      </c>
    </row>
    <row r="45" spans="1:4" ht="15.75" customHeight="1" hidden="1" thickBot="1">
      <c r="A45" s="344">
        <v>17</v>
      </c>
      <c r="B45" s="345">
        <v>76</v>
      </c>
      <c r="C45" s="210">
        <v>142.5</v>
      </c>
      <c r="D45" s="346" t="s">
        <v>284</v>
      </c>
    </row>
    <row r="46" spans="1:4" ht="15" customHeight="1" hidden="1" thickBot="1">
      <c r="A46" s="344">
        <v>18</v>
      </c>
      <c r="B46" s="345">
        <v>39</v>
      </c>
      <c r="C46" s="210">
        <v>26.5</v>
      </c>
      <c r="D46" s="346" t="s">
        <v>284</v>
      </c>
    </row>
    <row r="47" spans="1:4" ht="15.75" customHeight="1" hidden="1">
      <c r="A47" s="139">
        <v>19</v>
      </c>
      <c r="B47" s="82"/>
      <c r="C47" s="348"/>
      <c r="D47" s="141" t="s">
        <v>219</v>
      </c>
    </row>
    <row r="48" spans="1:4" ht="15.75" customHeight="1" hidden="1" thickBot="1">
      <c r="A48" s="344">
        <v>20</v>
      </c>
      <c r="B48" s="345"/>
      <c r="C48" s="210"/>
      <c r="D48" s="346" t="s">
        <v>220</v>
      </c>
    </row>
    <row r="49" spans="1:4" ht="15.75" customHeight="1" hidden="1">
      <c r="A49" s="139">
        <v>21</v>
      </c>
      <c r="B49" s="82"/>
      <c r="C49" s="350"/>
      <c r="D49" s="141" t="s">
        <v>220</v>
      </c>
    </row>
    <row r="50" spans="1:4" ht="15.75" customHeight="1" hidden="1" thickBot="1">
      <c r="A50" s="344">
        <v>22</v>
      </c>
      <c r="B50" s="345"/>
      <c r="C50" s="210"/>
      <c r="D50" s="346" t="s">
        <v>220</v>
      </c>
    </row>
    <row r="51" spans="1:4" ht="15.75" customHeight="1" hidden="1">
      <c r="A51" s="139">
        <v>23</v>
      </c>
      <c r="B51" s="82"/>
      <c r="C51" s="348"/>
      <c r="D51" s="141" t="s">
        <v>220</v>
      </c>
    </row>
    <row r="52" spans="1:4" ht="15.75" customHeight="1" hidden="1" thickBot="1">
      <c r="A52" s="344">
        <v>24</v>
      </c>
      <c r="B52" s="345"/>
      <c r="C52" s="210"/>
      <c r="D52" s="346" t="s">
        <v>220</v>
      </c>
    </row>
    <row r="53" spans="1:4" ht="15.75" customHeight="1" hidden="1" thickBot="1">
      <c r="A53" s="133">
        <v>25</v>
      </c>
      <c r="B53" s="345"/>
      <c r="C53" s="349"/>
      <c r="D53" s="140" t="s">
        <v>220</v>
      </c>
    </row>
    <row r="54" spans="1:4" s="2" customFormat="1" ht="15.75" customHeight="1">
      <c r="A54" s="183"/>
      <c r="B54" s="183"/>
      <c r="C54" s="183"/>
      <c r="D54" s="184"/>
    </row>
    <row r="55" spans="1:4" s="2" customFormat="1" ht="15.75" customHeight="1">
      <c r="A55" s="183"/>
      <c r="B55" s="183"/>
      <c r="C55" s="183"/>
      <c r="D55" s="184"/>
    </row>
    <row r="56" spans="1:4" s="2" customFormat="1" ht="15.75" customHeight="1">
      <c r="A56" s="183"/>
      <c r="B56" s="183"/>
      <c r="C56" s="183"/>
      <c r="D56" s="184"/>
    </row>
    <row r="57" spans="1:4" s="2" customFormat="1" ht="12" customHeight="1">
      <c r="A57" s="116" t="s">
        <v>514</v>
      </c>
      <c r="B57" s="117"/>
      <c r="C57" s="115"/>
      <c r="D57" s="115"/>
    </row>
    <row r="58" spans="1:4" s="2" customFormat="1" ht="12" customHeight="1">
      <c r="A58" s="119"/>
      <c r="B58" s="143"/>
      <c r="C58" s="119"/>
      <c r="D58" s="186"/>
    </row>
    <row r="59" ht="12" customHeight="1"/>
    <row r="60" spans="1:4" ht="12.75" customHeight="1">
      <c r="A60" s="115"/>
      <c r="B60" s="113"/>
      <c r="C60" s="115"/>
      <c r="D60" s="118"/>
    </row>
    <row r="61" spans="1:4" ht="12" customHeight="1">
      <c r="A61" s="116"/>
      <c r="B61" s="117"/>
      <c r="C61" s="115"/>
      <c r="D61" s="115"/>
    </row>
  </sheetData>
  <mergeCells count="1">
    <mergeCell ref="A1:D1"/>
  </mergeCells>
  <printOptions/>
  <pageMargins left="0.68" right="0.51" top="1" bottom="0.5" header="0.5" footer="0.35"/>
  <pageSetup horizontalDpi="300" verticalDpi="300" orientation="portrait" paperSize="9" scale="94" r:id="rId1"/>
  <headerFooter alignWithMargins="0">
    <oddHeader>&amp;C
</oddHeader>
    <oddFooter>&amp;L&amp;"Courier New Cyr,Bold Italic"&amp;8Norwegian Gas Carriers
OSLO
m/v " Norgas Discoverer "
&amp;C
</oddFooter>
  </headerFooter>
  <colBreaks count="2" manualBreakCount="2">
    <brk id="4" max="60" man="1"/>
    <brk id="5" max="6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75" workbookViewId="0" topLeftCell="A1">
      <selection activeCell="D34" sqref="D33:D34"/>
    </sheetView>
  </sheetViews>
  <sheetFormatPr defaultColWidth="8.796875" defaultRowHeight="15"/>
  <cols>
    <col min="1" max="1" width="18.796875" style="0" customWidth="1"/>
    <col min="2" max="2" width="9.09765625" style="0" customWidth="1"/>
    <col min="3" max="3" width="18.59765625" style="0" customWidth="1"/>
    <col min="4" max="4" width="31.69921875" style="0" customWidth="1"/>
    <col min="5" max="5" width="5.796875" style="0" customWidth="1"/>
    <col min="6" max="6" width="18.796875" style="0" customWidth="1"/>
    <col min="7" max="7" width="12.19921875" style="0" customWidth="1"/>
    <col min="8" max="8" width="18.796875" style="0" customWidth="1"/>
  </cols>
  <sheetData>
    <row r="1" spans="1:8" ht="19.5">
      <c r="A1" s="479" t="s">
        <v>311</v>
      </c>
      <c r="B1" s="479"/>
      <c r="C1" s="479"/>
      <c r="D1" s="479"/>
      <c r="E1" s="479"/>
      <c r="F1" s="479"/>
      <c r="G1" s="479"/>
      <c r="H1" s="479"/>
    </row>
    <row r="2" spans="1:8" ht="15.75" customHeight="1">
      <c r="A2" s="11"/>
      <c r="B2" s="11"/>
      <c r="C2" s="11"/>
      <c r="D2" s="11"/>
      <c r="E2" s="11"/>
      <c r="F2" s="24"/>
      <c r="G2" s="24"/>
      <c r="H2" s="24"/>
    </row>
    <row r="3" spans="1:8" ht="15.75" customHeight="1">
      <c r="A3" s="12" t="s">
        <v>378</v>
      </c>
      <c r="B3" s="11"/>
      <c r="C3" s="11"/>
      <c r="D3" s="11"/>
      <c r="E3" s="11"/>
      <c r="F3" s="24"/>
      <c r="G3" s="24"/>
      <c r="H3" s="24"/>
    </row>
    <row r="4" spans="1:8" ht="15.75" customHeight="1">
      <c r="A4" s="12"/>
      <c r="B4" s="11"/>
      <c r="C4" s="48"/>
      <c r="D4" s="11"/>
      <c r="E4" s="11"/>
      <c r="F4" s="24"/>
      <c r="G4" s="24"/>
      <c r="H4" s="24"/>
    </row>
    <row r="5" spans="1:8" ht="15.75" customHeight="1">
      <c r="A5" s="48" t="s">
        <v>377</v>
      </c>
      <c r="B5" s="11"/>
      <c r="C5" s="48"/>
      <c r="D5" s="11"/>
      <c r="E5" s="11"/>
      <c r="F5" s="24"/>
      <c r="G5" s="24"/>
      <c r="H5" s="24"/>
    </row>
    <row r="6" spans="1:8" ht="15.75" customHeight="1">
      <c r="A6" s="36" t="s">
        <v>312</v>
      </c>
      <c r="B6" s="36"/>
      <c r="C6" s="36"/>
      <c r="D6" s="36"/>
      <c r="E6" s="36"/>
      <c r="F6" s="24"/>
      <c r="G6" s="24"/>
      <c r="H6" s="24"/>
    </row>
    <row r="7" spans="1:8" ht="15.75" customHeight="1">
      <c r="A7" s="36" t="s">
        <v>313</v>
      </c>
      <c r="B7" s="36"/>
      <c r="C7" s="36"/>
      <c r="D7" s="36"/>
      <c r="E7" s="36"/>
      <c r="F7" s="24"/>
      <c r="G7" s="24"/>
      <c r="H7" s="24"/>
    </row>
    <row r="8" spans="1:8" ht="15.75" customHeight="1">
      <c r="A8" s="36" t="s">
        <v>314</v>
      </c>
      <c r="B8" s="36"/>
      <c r="C8" s="36"/>
      <c r="D8" s="36"/>
      <c r="E8" s="36"/>
      <c r="F8" s="24"/>
      <c r="G8" s="24"/>
      <c r="H8" s="24"/>
    </row>
    <row r="9" spans="1:8" ht="15.75" customHeight="1">
      <c r="A9" s="36" t="s">
        <v>315</v>
      </c>
      <c r="B9" s="36"/>
      <c r="C9" s="36"/>
      <c r="D9" s="36"/>
      <c r="E9" s="36"/>
      <c r="F9" s="24"/>
      <c r="G9" s="24"/>
      <c r="H9" s="24"/>
    </row>
    <row r="10" spans="1:8" ht="15.75" customHeight="1">
      <c r="A10" s="36" t="s">
        <v>316</v>
      </c>
      <c r="B10" s="36"/>
      <c r="C10" s="36"/>
      <c r="D10" s="36"/>
      <c r="E10" s="36"/>
      <c r="F10" s="24"/>
      <c r="G10" s="24"/>
      <c r="H10" s="24"/>
    </row>
    <row r="11" spans="1:8" ht="15.75" customHeight="1">
      <c r="A11" s="48" t="s">
        <v>317</v>
      </c>
      <c r="B11" s="36"/>
      <c r="C11" s="36"/>
      <c r="D11" s="36"/>
      <c r="E11" s="36"/>
      <c r="F11" s="24"/>
      <c r="G11" s="24"/>
      <c r="H11" s="24"/>
    </row>
    <row r="12" spans="1:8" ht="15.75" customHeight="1">
      <c r="A12" s="36"/>
      <c r="B12" s="36"/>
      <c r="C12" s="36"/>
      <c r="D12" s="36"/>
      <c r="E12" s="36"/>
      <c r="F12" s="24"/>
      <c r="G12" s="24"/>
      <c r="H12" s="24"/>
    </row>
    <row r="13" spans="1:8" ht="15.75" customHeight="1">
      <c r="A13" s="36" t="s">
        <v>257</v>
      </c>
      <c r="B13" s="36"/>
      <c r="C13" s="36"/>
      <c r="D13" s="36"/>
      <c r="E13" s="36"/>
      <c r="F13" s="24"/>
      <c r="G13" s="24"/>
      <c r="H13" s="24"/>
    </row>
    <row r="14" spans="1:8" ht="15.75" customHeight="1">
      <c r="A14" s="36" t="s">
        <v>318</v>
      </c>
      <c r="B14" s="36"/>
      <c r="C14" s="36"/>
      <c r="D14" s="36"/>
      <c r="E14" s="36"/>
      <c r="F14" s="112"/>
      <c r="G14" s="112"/>
      <c r="H14" s="112"/>
    </row>
    <row r="15" spans="1:8" ht="15.75" customHeight="1">
      <c r="A15" s="36" t="s">
        <v>319</v>
      </c>
      <c r="B15" s="36"/>
      <c r="C15" s="36"/>
      <c r="D15" s="36"/>
      <c r="E15" s="36"/>
      <c r="F15" s="24"/>
      <c r="G15" s="24"/>
      <c r="H15" s="24"/>
    </row>
    <row r="16" spans="1:8" ht="15.75" customHeight="1">
      <c r="A16" s="36" t="s">
        <v>320</v>
      </c>
      <c r="B16" s="36"/>
      <c r="C16" s="36"/>
      <c r="D16" s="36"/>
      <c r="E16" s="36"/>
      <c r="F16" s="24"/>
      <c r="G16" s="24"/>
      <c r="H16" s="24"/>
    </row>
    <row r="17" spans="1:8" ht="15.75" customHeight="1">
      <c r="A17" s="48" t="s">
        <v>321</v>
      </c>
      <c r="B17" s="11"/>
      <c r="C17" s="19"/>
      <c r="D17" s="11"/>
      <c r="E17" s="11"/>
      <c r="F17" s="24"/>
      <c r="G17" s="24"/>
      <c r="H17" s="24"/>
    </row>
    <row r="18" spans="1:8" ht="15.75" customHeight="1">
      <c r="A18" s="12" t="s">
        <v>322</v>
      </c>
      <c r="B18" s="11"/>
      <c r="C18" s="11"/>
      <c r="D18" s="11"/>
      <c r="E18" s="11"/>
      <c r="F18" s="24"/>
      <c r="G18" s="24"/>
      <c r="H18" s="24"/>
    </row>
    <row r="19" spans="1:8" ht="15.75" customHeight="1">
      <c r="A19" s="48"/>
      <c r="B19" s="11"/>
      <c r="C19" s="11"/>
      <c r="D19" s="11"/>
      <c r="E19" s="11"/>
      <c r="F19" s="24"/>
      <c r="G19" s="24"/>
      <c r="H19" s="24"/>
    </row>
    <row r="20" spans="1:8" ht="15.75" customHeight="1">
      <c r="A20" s="36"/>
      <c r="B20" s="36"/>
      <c r="C20" s="36"/>
      <c r="D20" s="36"/>
      <c r="E20" s="36"/>
      <c r="F20" s="24"/>
      <c r="G20" s="24"/>
      <c r="H20" s="24"/>
    </row>
    <row r="21" spans="1:8" ht="15.75" customHeight="1">
      <c r="A21" s="36"/>
      <c r="B21" s="36"/>
      <c r="C21" s="36"/>
      <c r="D21" s="36"/>
      <c r="E21" s="36"/>
      <c r="F21" s="24"/>
      <c r="G21" s="24"/>
      <c r="H21" s="24"/>
    </row>
    <row r="22" spans="1:8" ht="15.75" customHeight="1">
      <c r="A22" s="11"/>
      <c r="B22" s="11"/>
      <c r="C22" s="11"/>
      <c r="D22" s="11"/>
      <c r="E22" s="11"/>
      <c r="F22" s="24"/>
      <c r="G22" s="24"/>
      <c r="H22" s="24"/>
    </row>
    <row r="23" spans="1:8" ht="15.75" customHeight="1">
      <c r="A23" s="11"/>
      <c r="B23" s="11"/>
      <c r="C23" s="11"/>
      <c r="D23" s="11"/>
      <c r="E23" s="11"/>
      <c r="F23" s="24"/>
      <c r="G23" s="24"/>
      <c r="H23" s="24"/>
    </row>
    <row r="24" spans="1:8" s="129" customFormat="1" ht="15.75" customHeight="1">
      <c r="A24" s="36"/>
      <c r="B24" s="36"/>
      <c r="C24" s="36"/>
      <c r="D24" s="36"/>
      <c r="E24" s="36"/>
      <c r="F24" s="128"/>
      <c r="G24" s="128"/>
      <c r="H24" s="128"/>
    </row>
    <row r="25" spans="1:8" s="129" customFormat="1" ht="15.75" customHeight="1">
      <c r="A25" s="36"/>
      <c r="B25" s="36"/>
      <c r="C25" s="36"/>
      <c r="D25" s="36"/>
      <c r="E25" s="36"/>
      <c r="F25" s="128"/>
      <c r="G25" s="128"/>
      <c r="H25" s="128"/>
    </row>
    <row r="26" spans="1:8" ht="15.75" customHeight="1">
      <c r="A26" s="11"/>
      <c r="B26" s="11"/>
      <c r="C26" s="11"/>
      <c r="D26" s="11"/>
      <c r="E26" s="11" t="s">
        <v>71</v>
      </c>
      <c r="F26" s="24" t="s">
        <v>71</v>
      </c>
      <c r="G26" s="24"/>
      <c r="H26" s="24"/>
    </row>
    <row r="27" spans="1:8" ht="15.75" customHeight="1">
      <c r="A27" s="36"/>
      <c r="B27" s="36"/>
      <c r="C27" s="36"/>
      <c r="D27" s="36"/>
      <c r="E27" s="36"/>
      <c r="F27" s="24" t="s">
        <v>71</v>
      </c>
      <c r="G27" s="24" t="s">
        <v>71</v>
      </c>
      <c r="H27" s="24"/>
    </row>
    <row r="28" spans="1:8" ht="15.75" customHeight="1">
      <c r="A28" s="11"/>
      <c r="B28" s="11"/>
      <c r="C28" s="11"/>
      <c r="D28" s="11"/>
      <c r="E28" s="11" t="s">
        <v>71</v>
      </c>
      <c r="F28" s="24" t="s">
        <v>71</v>
      </c>
      <c r="G28" s="24"/>
      <c r="H28" s="24"/>
    </row>
    <row r="29" spans="1:8" ht="15.75" customHeight="1">
      <c r="A29" s="36"/>
      <c r="B29" s="36"/>
      <c r="C29" s="36"/>
      <c r="D29" s="36"/>
      <c r="E29" s="36"/>
      <c r="F29" s="24" t="s">
        <v>71</v>
      </c>
      <c r="G29" s="24" t="s">
        <v>71</v>
      </c>
      <c r="H29" s="24"/>
    </row>
    <row r="30" spans="1:8" ht="15.75" customHeight="1">
      <c r="A30" s="11"/>
      <c r="B30" s="11"/>
      <c r="C30" s="11"/>
      <c r="D30" s="11"/>
      <c r="E30" s="11"/>
      <c r="F30" s="24"/>
      <c r="G30" s="24"/>
      <c r="H30" s="24"/>
    </row>
    <row r="31" spans="1:8" ht="15.75" customHeight="1">
      <c r="A31" s="11"/>
      <c r="B31" s="11"/>
      <c r="C31" s="11"/>
      <c r="D31" s="11"/>
      <c r="E31" s="11"/>
      <c r="F31" s="24"/>
      <c r="G31" s="24"/>
      <c r="H31" s="24"/>
    </row>
    <row r="32" spans="1:8" ht="15.75" customHeight="1">
      <c r="A32" s="13"/>
      <c r="B32" s="13"/>
      <c r="C32" s="36"/>
      <c r="D32" s="36"/>
      <c r="E32" s="36"/>
      <c r="F32" s="24"/>
      <c r="G32" s="24"/>
      <c r="H32" s="24"/>
    </row>
    <row r="33" spans="1:8" ht="15.75" customHeight="1">
      <c r="A33" s="12"/>
      <c r="B33" s="11"/>
      <c r="C33" s="48"/>
      <c r="D33" s="11"/>
      <c r="E33" s="11"/>
      <c r="F33" s="24"/>
      <c r="G33" s="24"/>
      <c r="H33" s="24"/>
    </row>
    <row r="34" spans="1:8" ht="15.75" customHeight="1">
      <c r="A34" s="48"/>
      <c r="B34" s="11"/>
      <c r="C34" s="48"/>
      <c r="D34" s="11"/>
      <c r="E34" s="11"/>
      <c r="F34" s="24"/>
      <c r="G34" s="24"/>
      <c r="H34" s="24"/>
    </row>
    <row r="35" spans="1:8" ht="15.75" customHeight="1">
      <c r="A35" s="36"/>
      <c r="B35" s="36"/>
      <c r="C35" s="36"/>
      <c r="D35" s="36"/>
      <c r="E35" s="36"/>
      <c r="F35" s="24"/>
      <c r="G35" s="24"/>
      <c r="H35" s="24"/>
    </row>
    <row r="36" spans="1:8" ht="15.75" customHeight="1">
      <c r="A36" s="36"/>
      <c r="B36" s="36"/>
      <c r="C36" s="36"/>
      <c r="D36" s="36"/>
      <c r="E36" s="36"/>
      <c r="F36" s="24"/>
      <c r="G36" s="24"/>
      <c r="H36" s="24"/>
    </row>
    <row r="37" spans="1:8" ht="15.75" customHeight="1">
      <c r="A37" s="36"/>
      <c r="B37" s="36"/>
      <c r="C37" s="36"/>
      <c r="D37" s="36"/>
      <c r="E37" s="36"/>
      <c r="F37" s="24"/>
      <c r="G37" s="24"/>
      <c r="H37" s="24"/>
    </row>
    <row r="38" spans="1:8" ht="15.75" customHeight="1">
      <c r="A38" s="36"/>
      <c r="B38" s="36"/>
      <c r="C38" s="36"/>
      <c r="D38" s="36"/>
      <c r="E38" s="36"/>
      <c r="F38" s="24"/>
      <c r="G38" s="24"/>
      <c r="H38" s="24"/>
    </row>
    <row r="39" spans="1:8" ht="15.75" customHeight="1">
      <c r="A39" s="36"/>
      <c r="B39" s="36"/>
      <c r="C39" s="36"/>
      <c r="D39" s="36"/>
      <c r="E39" s="36"/>
      <c r="F39" s="24"/>
      <c r="G39" s="24"/>
      <c r="H39" s="24"/>
    </row>
    <row r="40" spans="1:8" ht="15.75" customHeight="1">
      <c r="A40" s="48"/>
      <c r="B40" s="36"/>
      <c r="C40" s="36"/>
      <c r="D40" s="36"/>
      <c r="E40" s="36"/>
      <c r="F40" s="24"/>
      <c r="G40" s="24"/>
      <c r="H40" s="24"/>
    </row>
    <row r="41" spans="1:8" ht="15.75" customHeight="1">
      <c r="A41" s="36"/>
      <c r="B41" s="36"/>
      <c r="C41" s="36"/>
      <c r="D41" s="36"/>
      <c r="E41" s="36"/>
      <c r="F41" s="24"/>
      <c r="G41" s="24"/>
      <c r="H41" s="24"/>
    </row>
    <row r="42" spans="1:8" ht="15.75" customHeight="1">
      <c r="A42" s="36"/>
      <c r="B42" s="36"/>
      <c r="C42" s="36"/>
      <c r="D42" s="36"/>
      <c r="E42" s="36"/>
      <c r="F42" s="24"/>
      <c r="G42" s="24"/>
      <c r="H42" s="24"/>
    </row>
    <row r="43" spans="1:8" ht="15.75" customHeight="1">
      <c r="A43" s="36"/>
      <c r="B43" s="36"/>
      <c r="C43" s="36"/>
      <c r="D43" s="36"/>
      <c r="E43" s="36"/>
      <c r="F43" s="24"/>
      <c r="G43" s="24"/>
      <c r="H43" s="24"/>
    </row>
    <row r="44" spans="1:5" ht="15.75" customHeight="1">
      <c r="A44" s="36"/>
      <c r="B44" s="36"/>
      <c r="C44" s="36"/>
      <c r="D44" s="36"/>
      <c r="E44" s="36"/>
    </row>
    <row r="45" spans="1:5" ht="15.75">
      <c r="A45" s="36"/>
      <c r="B45" s="36"/>
      <c r="C45" s="36"/>
      <c r="D45" s="36"/>
      <c r="E45" s="36"/>
    </row>
    <row r="46" spans="1:5" ht="15.75">
      <c r="A46" s="36"/>
      <c r="B46" s="36"/>
      <c r="C46" s="36"/>
      <c r="D46" s="36"/>
      <c r="E46" s="36"/>
    </row>
    <row r="47" spans="1:5" ht="15.75">
      <c r="A47" s="36"/>
      <c r="B47" s="36"/>
      <c r="C47" s="36"/>
      <c r="D47" s="36"/>
      <c r="E47" s="36"/>
    </row>
  </sheetData>
  <printOptions/>
  <pageMargins left="0.58" right="0.27" top="0.62" bottom="0.81" header="0.32" footer="0.2"/>
  <pageSetup horizontalDpi="300" verticalDpi="300" orientation="portrait" paperSize="9" scale="97" r:id="rId1"/>
  <headerFooter alignWithMargins="0">
    <oddFooter>&amp;L&amp;"Courier New Cyr,Bold Italic"&amp;8Norwegian Gas Carriers
OSLO
m/v " Norgas Discoverer "
</oddFooter>
  </headerFooter>
  <rowBreaks count="1" manualBreakCount="1">
    <brk id="47" max="8" man="1"/>
  </rowBreaks>
  <colBreaks count="2" manualBreakCount="2">
    <brk id="5" max="49" man="1"/>
    <brk id="8" max="4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75" workbookViewId="0" topLeftCell="A1">
      <selection activeCell="A3" sqref="A3"/>
    </sheetView>
  </sheetViews>
  <sheetFormatPr defaultColWidth="8.796875" defaultRowHeight="15"/>
  <cols>
    <col min="2" max="2" width="13.3984375" style="0" customWidth="1"/>
    <col min="3" max="3" width="9.796875" style="0" customWidth="1"/>
    <col min="4" max="4" width="9.59765625" style="0" customWidth="1"/>
    <col min="5" max="5" width="3" style="0" customWidth="1"/>
    <col min="6" max="6" width="15" style="0" customWidth="1"/>
    <col min="7" max="7" width="9.69921875" style="0" customWidth="1"/>
    <col min="8" max="8" width="9.296875" style="0" customWidth="1"/>
  </cols>
  <sheetData>
    <row r="1" spans="1:8" ht="21" customHeight="1" thickBot="1">
      <c r="A1" s="356"/>
      <c r="B1" s="342"/>
      <c r="C1" s="342"/>
      <c r="D1" s="342" t="s">
        <v>224</v>
      </c>
      <c r="E1" s="342"/>
      <c r="F1" s="356"/>
      <c r="G1" s="342"/>
      <c r="H1" s="342"/>
    </row>
    <row r="2" spans="1:8" ht="16.5" thickBot="1">
      <c r="A2" s="343" t="s">
        <v>65</v>
      </c>
      <c r="B2" s="191"/>
      <c r="C2" s="387" t="s">
        <v>66</v>
      </c>
      <c r="D2" s="191"/>
      <c r="E2" s="192"/>
      <c r="F2" s="193" t="s">
        <v>67</v>
      </c>
      <c r="G2" s="193" t="s">
        <v>68</v>
      </c>
      <c r="H2" s="194" t="s">
        <v>69</v>
      </c>
    </row>
    <row r="3" spans="1:8" s="61" customFormat="1" ht="15.75" customHeight="1">
      <c r="A3" s="357"/>
      <c r="B3" s="358"/>
      <c r="C3" s="359"/>
      <c r="D3" s="143"/>
      <c r="E3" s="360"/>
      <c r="F3" s="378"/>
      <c r="G3" s="378"/>
      <c r="H3" s="384"/>
    </row>
    <row r="4" spans="1:8" s="61" customFormat="1" ht="15.75" customHeight="1">
      <c r="A4" s="362"/>
      <c r="B4" s="360"/>
      <c r="C4" s="143"/>
      <c r="D4" s="143"/>
      <c r="E4" s="358"/>
      <c r="F4" s="378"/>
      <c r="G4" s="361"/>
      <c r="H4" s="378"/>
    </row>
    <row r="5" spans="1:8" s="61" customFormat="1" ht="15.75" customHeight="1">
      <c r="A5" s="357"/>
      <c r="B5" s="360"/>
      <c r="C5" s="143"/>
      <c r="D5" s="143"/>
      <c r="E5" s="358"/>
      <c r="F5" s="378"/>
      <c r="G5" s="361"/>
      <c r="H5" s="378"/>
    </row>
    <row r="6" spans="1:8" s="61" customFormat="1" ht="15.75" customHeight="1">
      <c r="A6" s="454"/>
      <c r="B6" s="360"/>
      <c r="C6" s="143"/>
      <c r="D6" s="143"/>
      <c r="E6" s="358"/>
      <c r="F6" s="378"/>
      <c r="G6" s="361"/>
      <c r="H6" s="378"/>
    </row>
    <row r="7" spans="1:8" s="61" customFormat="1" ht="15.75" customHeight="1">
      <c r="A7" s="362"/>
      <c r="B7" s="360"/>
      <c r="C7" s="143"/>
      <c r="D7" s="143"/>
      <c r="E7" s="358"/>
      <c r="F7" s="378"/>
      <c r="G7" s="361"/>
      <c r="H7" s="378"/>
    </row>
    <row r="8" spans="1:8" s="61" customFormat="1" ht="15.75" customHeight="1">
      <c r="A8" s="362"/>
      <c r="B8" s="358"/>
      <c r="C8" s="359"/>
      <c r="D8" s="143"/>
      <c r="E8" s="360"/>
      <c r="F8" s="378"/>
      <c r="G8" s="378"/>
      <c r="H8" s="384"/>
    </row>
    <row r="9" spans="1:8" s="61" customFormat="1" ht="15.75" customHeight="1">
      <c r="A9" s="362"/>
      <c r="B9" s="358"/>
      <c r="C9" s="359"/>
      <c r="D9" s="143"/>
      <c r="E9" s="360"/>
      <c r="F9" s="378"/>
      <c r="G9" s="378"/>
      <c r="H9" s="384"/>
    </row>
    <row r="10" spans="1:8" s="61" customFormat="1" ht="15.75" customHeight="1" thickBot="1">
      <c r="A10" s="363"/>
      <c r="B10" s="364"/>
      <c r="C10" s="365"/>
      <c r="D10" s="366"/>
      <c r="E10" s="367"/>
      <c r="F10" s="379"/>
      <c r="G10" s="379"/>
      <c r="H10" s="385"/>
    </row>
    <row r="11" spans="1:8" s="61" customFormat="1" ht="15.75" customHeight="1" thickBot="1">
      <c r="A11" s="368"/>
      <c r="B11" s="369"/>
      <c r="C11" s="370"/>
      <c r="D11" s="369"/>
      <c r="E11" s="371"/>
      <c r="F11" s="381"/>
      <c r="G11" s="381"/>
      <c r="H11" s="386"/>
    </row>
    <row r="12" spans="1:8" s="61" customFormat="1" ht="15.75" customHeight="1">
      <c r="A12" s="373"/>
      <c r="B12" s="374"/>
      <c r="C12" s="375"/>
      <c r="D12" s="376"/>
      <c r="E12" s="376"/>
      <c r="F12" s="377"/>
      <c r="G12" s="382"/>
      <c r="H12" s="377"/>
    </row>
    <row r="13" spans="1:8" s="61" customFormat="1" ht="15.75" customHeight="1">
      <c r="A13" s="362"/>
      <c r="B13" s="360"/>
      <c r="C13" s="143"/>
      <c r="D13" s="143"/>
      <c r="E13" s="358"/>
      <c r="F13" s="378"/>
      <c r="G13" s="361"/>
      <c r="H13" s="378"/>
    </row>
    <row r="14" spans="1:8" s="61" customFormat="1" ht="15.75" customHeight="1">
      <c r="A14" s="357"/>
      <c r="B14" s="360"/>
      <c r="C14" s="143"/>
      <c r="D14" s="143"/>
      <c r="E14" s="358"/>
      <c r="F14" s="378"/>
      <c r="G14" s="361"/>
      <c r="H14" s="378"/>
    </row>
    <row r="15" spans="1:10" s="61" customFormat="1" ht="15.75" customHeight="1">
      <c r="A15" s="454"/>
      <c r="B15" s="360"/>
      <c r="C15" s="143"/>
      <c r="D15" s="143"/>
      <c r="E15" s="358"/>
      <c r="F15" s="378"/>
      <c r="G15" s="361"/>
      <c r="H15" s="378"/>
      <c r="I15" s="150"/>
      <c r="J15" s="150"/>
    </row>
    <row r="16" spans="1:10" s="61" customFormat="1" ht="15.75" customHeight="1">
      <c r="A16" s="362"/>
      <c r="B16" s="360"/>
      <c r="C16" s="143"/>
      <c r="D16" s="143"/>
      <c r="E16" s="358"/>
      <c r="F16" s="378"/>
      <c r="G16" s="361"/>
      <c r="H16" s="378"/>
      <c r="I16" s="150"/>
      <c r="J16" s="150"/>
    </row>
    <row r="17" spans="1:8" s="61" customFormat="1" ht="15.75" customHeight="1">
      <c r="A17" s="362"/>
      <c r="B17" s="360"/>
      <c r="C17" s="143"/>
      <c r="D17" s="143"/>
      <c r="E17" s="358"/>
      <c r="F17" s="378"/>
      <c r="G17" s="361"/>
      <c r="H17" s="378"/>
    </row>
    <row r="18" spans="1:8" s="61" customFormat="1" ht="15.75" customHeight="1" thickBot="1">
      <c r="A18" s="363"/>
      <c r="B18" s="367"/>
      <c r="C18" s="366"/>
      <c r="D18" s="366"/>
      <c r="E18" s="364"/>
      <c r="F18" s="379"/>
      <c r="G18" s="383"/>
      <c r="H18" s="379"/>
    </row>
    <row r="19" spans="1:8" s="61" customFormat="1" ht="15.75" customHeight="1" thickBot="1">
      <c r="A19" s="380"/>
      <c r="B19" s="369"/>
      <c r="C19" s="370"/>
      <c r="D19" s="372"/>
      <c r="E19" s="371"/>
      <c r="F19" s="381"/>
      <c r="G19" s="381"/>
      <c r="H19" s="386"/>
    </row>
    <row r="20" spans="1:8" s="61" customFormat="1" ht="15.75" customHeight="1">
      <c r="A20" s="373"/>
      <c r="B20" s="374"/>
      <c r="C20" s="375"/>
      <c r="D20" s="376"/>
      <c r="E20" s="376"/>
      <c r="F20" s="377"/>
      <c r="G20" s="382"/>
      <c r="H20" s="377"/>
    </row>
    <row r="21" spans="1:8" s="61" customFormat="1" ht="15.75" customHeight="1">
      <c r="A21" s="357"/>
      <c r="B21" s="360"/>
      <c r="C21" s="143"/>
      <c r="D21" s="143"/>
      <c r="E21" s="358"/>
      <c r="F21" s="378"/>
      <c r="G21" s="361"/>
      <c r="H21" s="378"/>
    </row>
    <row r="22" spans="1:8" s="61" customFormat="1" ht="15.75" customHeight="1">
      <c r="A22" s="357"/>
      <c r="B22" s="360"/>
      <c r="C22" s="143"/>
      <c r="D22" s="143"/>
      <c r="E22" s="358"/>
      <c r="F22" s="378"/>
      <c r="G22" s="361"/>
      <c r="H22" s="378"/>
    </row>
    <row r="23" spans="1:10" s="61" customFormat="1" ht="15.75" customHeight="1">
      <c r="A23" s="454"/>
      <c r="B23" s="360"/>
      <c r="C23" s="143"/>
      <c r="D23" s="143"/>
      <c r="E23" s="358"/>
      <c r="F23" s="378"/>
      <c r="G23" s="361"/>
      <c r="H23" s="378"/>
      <c r="I23" s="150"/>
      <c r="J23" s="150"/>
    </row>
    <row r="24" spans="1:10" s="61" customFormat="1" ht="15.75" customHeight="1">
      <c r="A24" s="362"/>
      <c r="B24" s="360"/>
      <c r="C24" s="143"/>
      <c r="D24" s="143"/>
      <c r="E24" s="358"/>
      <c r="F24" s="378"/>
      <c r="G24" s="361"/>
      <c r="H24" s="378"/>
      <c r="I24" s="150"/>
      <c r="J24" s="150"/>
    </row>
    <row r="25" spans="1:8" s="61" customFormat="1" ht="15.75" customHeight="1">
      <c r="A25" s="362"/>
      <c r="B25" s="360"/>
      <c r="C25" s="143"/>
      <c r="D25" s="143"/>
      <c r="E25" s="358"/>
      <c r="F25" s="378"/>
      <c r="G25" s="361"/>
      <c r="H25" s="378"/>
    </row>
    <row r="26" spans="1:8" s="61" customFormat="1" ht="15.75" customHeight="1" thickBot="1">
      <c r="A26" s="363"/>
      <c r="B26" s="367"/>
      <c r="C26" s="366"/>
      <c r="D26" s="366"/>
      <c r="E26" s="364"/>
      <c r="F26" s="379"/>
      <c r="G26" s="383"/>
      <c r="H26" s="379"/>
    </row>
    <row r="27" spans="1:8" s="61" customFormat="1" ht="15.75" customHeight="1" thickBot="1">
      <c r="A27" s="380"/>
      <c r="B27" s="369"/>
      <c r="C27" s="370"/>
      <c r="D27" s="372"/>
      <c r="E27" s="371"/>
      <c r="F27" s="381"/>
      <c r="G27" s="381"/>
      <c r="H27" s="386"/>
    </row>
    <row r="28" spans="1:8" s="61" customFormat="1" ht="15.75" customHeight="1">
      <c r="A28" s="188"/>
      <c r="B28" s="188"/>
      <c r="C28" s="120"/>
      <c r="D28" s="120"/>
      <c r="E28" s="188"/>
      <c r="F28" s="189"/>
      <c r="G28" s="189"/>
      <c r="H28" s="189"/>
    </row>
    <row r="29" spans="1:8" s="61" customFormat="1" ht="15.75" customHeight="1">
      <c r="A29" s="188"/>
      <c r="B29" s="188"/>
      <c r="C29" s="120"/>
      <c r="D29" s="120"/>
      <c r="E29" s="188"/>
      <c r="F29" s="189"/>
      <c r="G29" s="189"/>
      <c r="H29" s="189"/>
    </row>
    <row r="30" spans="1:8" s="61" customFormat="1" ht="15.75" customHeight="1">
      <c r="A30" s="188"/>
      <c r="B30" s="188"/>
      <c r="C30" s="120"/>
      <c r="D30" s="120"/>
      <c r="E30" s="188"/>
      <c r="F30" s="189"/>
      <c r="G30" s="189"/>
      <c r="H30" s="189"/>
    </row>
    <row r="31" spans="1:8" s="61" customFormat="1" ht="15.75" customHeight="1">
      <c r="A31" s="188"/>
      <c r="B31" s="188"/>
      <c r="C31" s="120"/>
      <c r="D31" s="120"/>
      <c r="E31" s="188"/>
      <c r="F31" s="189"/>
      <c r="G31" s="189"/>
      <c r="H31" s="189"/>
    </row>
    <row r="32" spans="1:8" s="61" customFormat="1" ht="15.75" customHeight="1">
      <c r="A32" s="188"/>
      <c r="B32" s="188"/>
      <c r="C32" s="120"/>
      <c r="D32" s="120"/>
      <c r="E32" s="188"/>
      <c r="F32" s="189"/>
      <c r="G32" s="189"/>
      <c r="H32" s="189"/>
    </row>
    <row r="33" spans="1:8" s="61" customFormat="1" ht="15.75" customHeight="1">
      <c r="A33" s="188"/>
      <c r="B33" s="188"/>
      <c r="C33" s="120"/>
      <c r="D33" s="120"/>
      <c r="E33" s="188"/>
      <c r="F33" s="189"/>
      <c r="G33" s="189"/>
      <c r="H33" s="189"/>
    </row>
    <row r="34" spans="1:8" s="61" customFormat="1" ht="15.75" customHeight="1">
      <c r="A34" s="188"/>
      <c r="B34" s="188"/>
      <c r="C34" s="120"/>
      <c r="D34" s="120"/>
      <c r="E34" s="188"/>
      <c r="F34" s="189"/>
      <c r="G34" s="189"/>
      <c r="H34" s="189"/>
    </row>
    <row r="35" spans="1:8" s="61" customFormat="1" ht="15.75" customHeight="1">
      <c r="A35" s="188"/>
      <c r="B35" s="188"/>
      <c r="C35" s="120"/>
      <c r="D35" s="120"/>
      <c r="E35" s="188"/>
      <c r="F35" s="189"/>
      <c r="G35" s="189"/>
      <c r="H35" s="189"/>
    </row>
    <row r="36" spans="1:8" s="61" customFormat="1" ht="15.75" customHeight="1">
      <c r="A36" s="188"/>
      <c r="B36" s="188"/>
      <c r="C36" s="120"/>
      <c r="D36" s="120"/>
      <c r="E36" s="188"/>
      <c r="F36" s="189"/>
      <c r="G36" s="189"/>
      <c r="H36" s="189"/>
    </row>
    <row r="37" spans="1:8" s="61" customFormat="1" ht="15.75" customHeight="1">
      <c r="A37" s="188"/>
      <c r="B37" s="188"/>
      <c r="C37" s="120"/>
      <c r="D37" s="120"/>
      <c r="E37" s="188"/>
      <c r="F37" s="189"/>
      <c r="G37" s="189"/>
      <c r="H37" s="189"/>
    </row>
    <row r="38" spans="1:8" s="61" customFormat="1" ht="15.75" customHeight="1">
      <c r="A38" s="188"/>
      <c r="B38" s="188"/>
      <c r="C38" s="120"/>
      <c r="D38" s="120"/>
      <c r="E38" s="188"/>
      <c r="F38" s="189"/>
      <c r="G38" s="189"/>
      <c r="H38" s="189"/>
    </row>
    <row r="39" spans="1:8" s="61" customFormat="1" ht="15.75" customHeight="1">
      <c r="A39" s="188"/>
      <c r="B39" s="188"/>
      <c r="C39" s="120"/>
      <c r="D39" s="120"/>
      <c r="E39" s="188"/>
      <c r="F39" s="189"/>
      <c r="G39" s="189"/>
      <c r="H39" s="189"/>
    </row>
    <row r="40" spans="1:8" s="61" customFormat="1" ht="15.75" customHeight="1">
      <c r="A40" s="188"/>
      <c r="B40" s="188"/>
      <c r="C40" s="120"/>
      <c r="D40" s="120"/>
      <c r="E40" s="188"/>
      <c r="F40" s="189"/>
      <c r="G40" s="189"/>
      <c r="H40" s="189"/>
    </row>
    <row r="41" spans="1:8" s="61" customFormat="1" ht="15.75" customHeight="1">
      <c r="A41" s="188"/>
      <c r="B41" s="188"/>
      <c r="C41" s="120"/>
      <c r="D41" s="120"/>
      <c r="E41" s="188"/>
      <c r="F41" s="189"/>
      <c r="G41" s="189"/>
      <c r="H41" s="189"/>
    </row>
    <row r="42" spans="1:8" s="61" customFormat="1" ht="15.75" customHeight="1">
      <c r="A42" s="188"/>
      <c r="B42" s="188"/>
      <c r="C42" s="120"/>
      <c r="D42" s="120"/>
      <c r="E42" s="188"/>
      <c r="F42" s="189"/>
      <c r="G42" s="189"/>
      <c r="H42" s="189"/>
    </row>
    <row r="43" spans="1:8" s="61" customFormat="1" ht="15.75" customHeight="1">
      <c r="A43" s="188"/>
      <c r="B43" s="188"/>
      <c r="C43" s="120"/>
      <c r="D43" s="120"/>
      <c r="E43" s="188"/>
      <c r="F43" s="189"/>
      <c r="G43" s="189"/>
      <c r="H43" s="189"/>
    </row>
    <row r="44" spans="1:8" s="61" customFormat="1" ht="15.75" customHeight="1">
      <c r="A44" s="188"/>
      <c r="B44" s="188"/>
      <c r="C44" s="120"/>
      <c r="D44" s="120"/>
      <c r="E44" s="188"/>
      <c r="F44" s="120"/>
      <c r="G44" s="120"/>
      <c r="H44" s="120"/>
    </row>
    <row r="45" spans="1:8" s="61" customFormat="1" ht="15.75" customHeight="1">
      <c r="A45" s="188"/>
      <c r="B45" s="188"/>
      <c r="C45" s="120"/>
      <c r="D45" s="120"/>
      <c r="E45" s="188"/>
      <c r="F45" s="120"/>
      <c r="G45" s="120"/>
      <c r="H45" s="120"/>
    </row>
    <row r="46" spans="1:8" s="61" customFormat="1" ht="15.75" customHeight="1">
      <c r="A46" s="188"/>
      <c r="B46" s="188"/>
      <c r="C46" s="120"/>
      <c r="D46" s="120"/>
      <c r="E46" s="188"/>
      <c r="F46" s="120"/>
      <c r="G46" s="120"/>
      <c r="H46" s="120"/>
    </row>
    <row r="47" spans="1:8" s="61" customFormat="1" ht="15.75" customHeight="1">
      <c r="A47" s="120"/>
      <c r="B47" s="188"/>
      <c r="C47" s="120"/>
      <c r="D47" s="120"/>
      <c r="E47" s="190"/>
      <c r="F47" s="120"/>
      <c r="G47" s="120"/>
      <c r="H47" s="120"/>
    </row>
    <row r="48" spans="1:8" s="61" customFormat="1" ht="15.75" customHeight="1">
      <c r="A48" s="120"/>
      <c r="B48" s="188"/>
      <c r="C48" s="120"/>
      <c r="D48" s="120"/>
      <c r="E48" s="190"/>
      <c r="F48" s="120"/>
      <c r="G48" s="120"/>
      <c r="H48" s="120"/>
    </row>
    <row r="49" spans="1:8" s="61" customFormat="1" ht="15.75" customHeight="1">
      <c r="A49" s="120"/>
      <c r="B49" s="188"/>
      <c r="C49" s="120"/>
      <c r="D49" s="120"/>
      <c r="E49" s="190"/>
      <c r="F49" s="188"/>
      <c r="G49" s="120"/>
      <c r="H49" s="120"/>
    </row>
    <row r="50" s="61" customFormat="1" ht="15.75" customHeight="1"/>
    <row r="51" s="61" customFormat="1" ht="15.75" customHeight="1"/>
    <row r="52" s="61" customFormat="1" ht="15.75" customHeight="1"/>
    <row r="53" s="61" customFormat="1" ht="15.75" customHeight="1"/>
    <row r="54" s="61" customFormat="1" ht="15.75" customHeight="1"/>
    <row r="55" s="61" customFormat="1" ht="15.75" customHeight="1"/>
    <row r="56" s="61" customFormat="1" ht="15.75" customHeight="1"/>
    <row r="57" s="61" customFormat="1" ht="15.75" customHeight="1"/>
    <row r="58" s="61" customFormat="1" ht="15.75" customHeight="1"/>
    <row r="59" s="61" customFormat="1" ht="15.75" customHeight="1"/>
    <row r="60" s="61" customFormat="1" ht="15.75" customHeight="1"/>
    <row r="61" s="61" customFormat="1" ht="15.75" customHeight="1"/>
    <row r="62" s="61" customFormat="1" ht="15.75" customHeight="1"/>
    <row r="63" s="61" customFormat="1" ht="15.75" customHeight="1"/>
    <row r="64" s="61" customFormat="1" ht="15.75" customHeight="1"/>
    <row r="65" s="61" customFormat="1" ht="15.75" customHeight="1"/>
    <row r="66" s="61" customFormat="1" ht="15.75" customHeight="1"/>
    <row r="67" s="61" customFormat="1" ht="15.75" customHeight="1"/>
    <row r="68" s="61" customFormat="1" ht="15.75" customHeight="1"/>
    <row r="69" s="61" customFormat="1" ht="15.75" customHeight="1"/>
    <row r="70" s="61" customFormat="1" ht="15.75" customHeight="1"/>
    <row r="71" s="61" customFormat="1" ht="15.75" customHeight="1"/>
    <row r="72" s="61" customFormat="1" ht="15.75" customHeight="1"/>
    <row r="73" s="61" customFormat="1" ht="15.75" customHeight="1"/>
    <row r="74" s="61" customFormat="1" ht="15.75" customHeight="1"/>
    <row r="75" s="61" customFormat="1" ht="15.75" customHeight="1"/>
    <row r="76" s="61" customFormat="1" ht="15.75" customHeight="1"/>
    <row r="77" s="61" customFormat="1" ht="15.75" customHeight="1"/>
    <row r="78" s="61" customFormat="1" ht="15.75" customHeight="1"/>
    <row r="79" s="61" customFormat="1" ht="15.75" customHeight="1"/>
    <row r="80" s="61" customFormat="1" ht="15.75" customHeight="1"/>
    <row r="81" s="61" customFormat="1" ht="15.75" customHeight="1"/>
    <row r="82" s="61" customFormat="1" ht="15.75" customHeight="1"/>
    <row r="83" s="61" customFormat="1" ht="15.75" customHeight="1"/>
    <row r="84" s="61" customFormat="1" ht="15.75" customHeight="1"/>
    <row r="85" s="61" customFormat="1" ht="15.75" customHeight="1"/>
    <row r="86" s="61" customFormat="1" ht="15.75" customHeight="1"/>
    <row r="87" s="61" customFormat="1" ht="15.75" customHeight="1"/>
    <row r="88" s="61" customFormat="1" ht="15.75" customHeight="1"/>
    <row r="89" s="61" customFormat="1" ht="15.75" customHeight="1"/>
    <row r="90" s="61" customFormat="1" ht="15.75" customHeight="1"/>
    <row r="91" s="61" customFormat="1" ht="15.75" customHeight="1"/>
    <row r="92" s="61" customFormat="1" ht="15.75" customHeight="1"/>
    <row r="93" s="61" customFormat="1" ht="15.75" customHeight="1"/>
    <row r="94" s="61" customFormat="1" ht="15.75" customHeight="1"/>
    <row r="95" s="61" customFormat="1" ht="15.75" customHeight="1"/>
    <row r="96" s="61" customFormat="1" ht="15.75" customHeight="1"/>
    <row r="97" s="61" customFormat="1" ht="15.75" customHeight="1"/>
    <row r="98" s="61" customFormat="1" ht="15.75" customHeight="1"/>
    <row r="99" s="61" customFormat="1" ht="15.75" customHeight="1"/>
    <row r="100" s="61" customFormat="1" ht="15.75" customHeight="1"/>
    <row r="101" s="61" customFormat="1" ht="15.75" customHeight="1"/>
    <row r="102" s="61" customFormat="1" ht="15.75" customHeight="1"/>
    <row r="103" s="61" customFormat="1" ht="15.75" customHeight="1"/>
    <row r="104" s="61" customFormat="1" ht="15.75" customHeight="1"/>
    <row r="105" s="61" customFormat="1" ht="15.75" customHeight="1"/>
    <row r="106" s="61" customFormat="1" ht="15.75" customHeight="1"/>
    <row r="107" s="61" customFormat="1" ht="15.75" customHeight="1"/>
    <row r="108" s="61" customFormat="1" ht="15.75" customHeight="1"/>
    <row r="109" s="61" customFormat="1" ht="15.75" customHeight="1"/>
    <row r="110" s="61" customFormat="1" ht="15.75" customHeight="1"/>
    <row r="111" s="61" customFormat="1" ht="15.75" customHeight="1"/>
    <row r="112" s="61" customFormat="1" ht="15.75" customHeight="1"/>
    <row r="113" s="61" customFormat="1" ht="15.75" customHeight="1"/>
    <row r="114" s="61" customFormat="1" ht="15.75" customHeight="1"/>
    <row r="115" s="61" customFormat="1" ht="15.75" customHeight="1"/>
    <row r="116" s="61" customFormat="1" ht="15.75" customHeight="1"/>
    <row r="117" s="61" customFormat="1" ht="15.75" customHeight="1"/>
    <row r="118" s="61" customFormat="1" ht="15.75" customHeight="1"/>
    <row r="119" s="61" customFormat="1" ht="15.75" customHeight="1"/>
    <row r="120" s="61" customFormat="1" ht="15.75" customHeight="1"/>
    <row r="121" s="61" customFormat="1" ht="15.75" customHeight="1"/>
    <row r="122" s="61" customFormat="1" ht="15.75" customHeight="1"/>
    <row r="123" s="61" customFormat="1" ht="15.75" customHeight="1"/>
    <row r="124" s="61" customFormat="1" ht="15.75" customHeight="1"/>
    <row r="125" s="61" customFormat="1" ht="15.75" customHeight="1"/>
    <row r="126" s="61" customFormat="1" ht="15.75" customHeight="1"/>
    <row r="127" s="61" customFormat="1" ht="15.75" customHeight="1"/>
    <row r="128" s="61" customFormat="1" ht="15.75" customHeight="1"/>
    <row r="129" s="61" customFormat="1" ht="15.75" customHeight="1"/>
    <row r="130" s="61" customFormat="1" ht="15.75" customHeight="1"/>
    <row r="131" s="61" customFormat="1" ht="15.75" customHeight="1"/>
    <row r="132" s="61" customFormat="1" ht="15.75" customHeight="1"/>
    <row r="133" s="61" customFormat="1" ht="15.75" customHeight="1"/>
    <row r="134" s="61" customFormat="1" ht="15.75" customHeight="1"/>
    <row r="135" s="61" customFormat="1" ht="15.75" customHeight="1"/>
    <row r="136" s="61" customFormat="1" ht="15.75" customHeight="1"/>
    <row r="137" s="61" customFormat="1" ht="15.75" customHeight="1"/>
    <row r="138" s="61" customFormat="1" ht="15.75" customHeight="1"/>
    <row r="139" s="61" customFormat="1" ht="15.75" customHeight="1"/>
    <row r="140" s="61" customFormat="1" ht="15.75" customHeight="1"/>
    <row r="141" s="61" customFormat="1" ht="15.75" customHeight="1"/>
    <row r="142" s="61" customFormat="1" ht="15.75" customHeight="1"/>
    <row r="143" s="61" customFormat="1" ht="15.75" customHeight="1"/>
    <row r="144" s="61" customFormat="1" ht="15.75" customHeight="1"/>
    <row r="145" s="61" customFormat="1" ht="15.75" customHeight="1"/>
    <row r="146" s="61" customFormat="1" ht="15.75" customHeight="1"/>
    <row r="147" s="61" customFormat="1" ht="15.75" customHeight="1"/>
    <row r="148" s="61" customFormat="1" ht="15.75" customHeight="1"/>
    <row r="149" s="61" customFormat="1" ht="15.75" customHeight="1"/>
    <row r="150" s="61" customFormat="1" ht="15.75" customHeight="1"/>
    <row r="151" s="61" customFormat="1" ht="15.75" customHeight="1"/>
    <row r="152" s="61" customFormat="1" ht="15.75" customHeight="1"/>
    <row r="153" s="61" customFormat="1" ht="15.75" customHeight="1"/>
    <row r="154" s="61" customFormat="1" ht="15.75" customHeight="1"/>
    <row r="155" s="61" customFormat="1" ht="15.75" customHeight="1"/>
    <row r="156" s="61" customFormat="1" ht="15.75" customHeight="1"/>
    <row r="157" s="61" customFormat="1" ht="15.75" customHeight="1"/>
    <row r="158" s="61" customFormat="1" ht="15.75" customHeight="1"/>
    <row r="159" s="61" customFormat="1" ht="15.75" customHeight="1"/>
    <row r="160" s="61" customFormat="1" ht="15.75" customHeight="1"/>
    <row r="161" s="61" customFormat="1" ht="15.75" customHeight="1"/>
    <row r="162" s="61" customFormat="1" ht="15.75" customHeight="1"/>
    <row r="163" s="61" customFormat="1" ht="15.75" customHeight="1"/>
    <row r="164" s="61" customFormat="1" ht="15.75" customHeight="1"/>
    <row r="165" s="61" customFormat="1" ht="15.75" customHeight="1"/>
    <row r="166" s="61" customFormat="1" ht="15.75" customHeight="1"/>
    <row r="167" s="61" customFormat="1" ht="15.75" customHeight="1"/>
    <row r="168" s="61" customFormat="1" ht="15.75" customHeight="1"/>
    <row r="169" s="61" customFormat="1" ht="15.75" customHeight="1"/>
    <row r="170" s="61" customFormat="1" ht="15.75" customHeight="1"/>
    <row r="171" s="61" customFormat="1" ht="15.75" customHeight="1"/>
    <row r="172" s="61" customFormat="1" ht="15.75" customHeight="1"/>
    <row r="173" s="61" customFormat="1" ht="15.75" customHeight="1"/>
    <row r="174" s="61" customFormat="1" ht="15.75" customHeight="1"/>
    <row r="175" s="61" customFormat="1" ht="15.75" customHeight="1"/>
    <row r="176" s="61" customFormat="1" ht="15.75" customHeight="1"/>
    <row r="177" s="61" customFormat="1" ht="15.75" customHeight="1"/>
    <row r="178" s="61" customFormat="1" ht="15.75" customHeight="1"/>
    <row r="179" s="61" customFormat="1" ht="15.75" customHeight="1"/>
    <row r="180" s="61" customFormat="1" ht="15.75" customHeight="1"/>
    <row r="181" s="61" customFormat="1" ht="15.75" customHeight="1"/>
    <row r="182" s="61" customFormat="1" ht="15.75" customHeight="1"/>
    <row r="183" s="61" customFormat="1" ht="15.75" customHeight="1"/>
    <row r="184" s="61" customFormat="1" ht="15.75" customHeight="1"/>
    <row r="185" s="61" customFormat="1" ht="15.75" customHeight="1"/>
    <row r="186" s="61" customFormat="1" ht="15.75" customHeight="1"/>
    <row r="187" s="61" customFormat="1" ht="15.75" customHeight="1"/>
    <row r="188" s="61" customFormat="1" ht="15.75" customHeight="1"/>
    <row r="189" s="61" customFormat="1" ht="15.75" customHeight="1"/>
    <row r="190" s="61" customFormat="1" ht="15.75" customHeight="1"/>
    <row r="191" s="61" customFormat="1" ht="15.75" customHeight="1"/>
    <row r="192" s="61" customFormat="1" ht="15.75" customHeight="1"/>
    <row r="193" s="61" customFormat="1" ht="15.75" customHeight="1"/>
    <row r="194" s="61" customFormat="1" ht="15.75" customHeight="1"/>
    <row r="195" s="61" customFormat="1" ht="15.75" customHeight="1"/>
    <row r="196" s="61" customFormat="1" ht="15.75" customHeight="1"/>
    <row r="197" s="61" customFormat="1" ht="15.75" customHeight="1"/>
    <row r="198" s="61" customFormat="1" ht="15.75" customHeight="1"/>
    <row r="199" s="61" customFormat="1" ht="15.75" customHeight="1"/>
    <row r="200" s="61" customFormat="1" ht="15.75" customHeight="1"/>
    <row r="201" s="61" customFormat="1" ht="15.75" customHeight="1"/>
    <row r="202" s="61" customFormat="1" ht="15.75" customHeight="1"/>
    <row r="203" s="61" customFormat="1" ht="15.75" customHeight="1"/>
    <row r="204" s="61" customFormat="1" ht="15.75" customHeight="1"/>
    <row r="205" s="61" customFormat="1" ht="15.75" customHeight="1"/>
    <row r="206" s="61" customFormat="1" ht="15.75" customHeight="1"/>
    <row r="207" s="61" customFormat="1" ht="15.75" customHeight="1"/>
    <row r="208" s="61" customFormat="1" ht="15.75" customHeight="1"/>
    <row r="209" s="61" customFormat="1" ht="15.75" customHeight="1"/>
    <row r="210" s="61" customFormat="1" ht="15.75" customHeight="1"/>
    <row r="211" s="61" customFormat="1" ht="15.75" customHeight="1"/>
    <row r="212" s="61" customFormat="1" ht="15.75" customHeight="1"/>
    <row r="213" s="61" customFormat="1" ht="15.75" customHeight="1"/>
    <row r="214" s="61" customFormat="1" ht="15.75" customHeight="1"/>
    <row r="215" s="61" customFormat="1" ht="15.75" customHeight="1"/>
    <row r="216" s="61" customFormat="1" ht="15.75" customHeight="1"/>
    <row r="217" s="61" customFormat="1" ht="15.75" customHeight="1"/>
    <row r="218" s="61" customFormat="1" ht="15.75" customHeight="1"/>
    <row r="219" s="61" customFormat="1" ht="15.75" customHeight="1"/>
    <row r="220" s="61" customFormat="1" ht="15.75" customHeight="1"/>
    <row r="221" s="61" customFormat="1" ht="15.75" customHeight="1"/>
    <row r="222" s="61" customFormat="1" ht="15.75" customHeight="1"/>
    <row r="223" s="61" customFormat="1" ht="15.75" customHeight="1"/>
    <row r="224" s="61" customFormat="1" ht="15.75" customHeight="1"/>
    <row r="225" s="61" customFormat="1" ht="15.75" customHeight="1"/>
    <row r="226" s="61" customFormat="1" ht="15.75" customHeight="1"/>
    <row r="227" s="61" customFormat="1" ht="15.75" customHeight="1"/>
    <row r="228" s="61" customFormat="1" ht="15.75" customHeight="1"/>
    <row r="229" s="61" customFormat="1" ht="15.75" customHeight="1"/>
    <row r="230" s="61" customFormat="1" ht="15.75" customHeight="1"/>
    <row r="231" s="61" customFormat="1" ht="15.75" customHeight="1"/>
    <row r="232" s="61" customFormat="1" ht="15.75" customHeight="1"/>
    <row r="233" s="61" customFormat="1" ht="15.75" customHeight="1"/>
    <row r="234" s="61" customFormat="1" ht="15.75" customHeight="1"/>
    <row r="235" s="61" customFormat="1" ht="15.75" customHeight="1"/>
    <row r="236" s="61" customFormat="1" ht="15.75" customHeight="1"/>
    <row r="237" s="61" customFormat="1" ht="15.75" customHeight="1"/>
    <row r="238" s="61" customFormat="1" ht="15.75" customHeight="1"/>
    <row r="239" s="61" customFormat="1" ht="15.75" customHeight="1"/>
    <row r="240" s="61" customFormat="1" ht="15.75" customHeight="1"/>
    <row r="241" s="61" customFormat="1" ht="15.75" customHeight="1"/>
    <row r="242" s="61" customFormat="1" ht="15.75" customHeight="1"/>
    <row r="243" s="61" customFormat="1" ht="15.75" customHeight="1"/>
    <row r="244" s="61" customFormat="1" ht="15.75" customHeight="1"/>
    <row r="245" s="61" customFormat="1" ht="15.75" customHeight="1"/>
    <row r="246" s="61" customFormat="1" ht="15.75" customHeight="1"/>
    <row r="247" s="61" customFormat="1" ht="15.75" customHeight="1"/>
    <row r="248" s="61" customFormat="1" ht="15.75" customHeight="1"/>
    <row r="249" s="61" customFormat="1" ht="15.75" customHeight="1"/>
    <row r="250" s="61" customFormat="1" ht="15.75" customHeight="1"/>
    <row r="251" s="61" customFormat="1" ht="15.75" customHeight="1"/>
    <row r="252" s="61" customFormat="1" ht="15.75" customHeight="1"/>
    <row r="253" s="61" customFormat="1" ht="15.75" customHeight="1"/>
    <row r="254" s="61" customFormat="1" ht="15.75" customHeight="1"/>
    <row r="255" s="61" customFormat="1" ht="15.75" customHeight="1"/>
    <row r="256" s="61" customFormat="1" ht="15.75" customHeight="1"/>
    <row r="257" s="61" customFormat="1" ht="15.75" customHeight="1"/>
    <row r="258" s="61" customFormat="1" ht="15.75" customHeight="1"/>
    <row r="259" s="61" customFormat="1" ht="15.75" customHeight="1"/>
    <row r="260" s="61" customFormat="1" ht="15.75" customHeight="1"/>
    <row r="261" s="61" customFormat="1" ht="15.75" customHeight="1"/>
    <row r="262" s="61" customFormat="1" ht="15.75" customHeight="1"/>
    <row r="263" s="61" customFormat="1" ht="15.75" customHeight="1"/>
    <row r="264" s="61" customFormat="1" ht="15.75" customHeight="1"/>
    <row r="265" s="61" customFormat="1" ht="15.75" customHeight="1"/>
    <row r="266" s="61" customFormat="1" ht="15.75" customHeight="1"/>
    <row r="267" s="61" customFormat="1" ht="15.75" customHeight="1"/>
    <row r="268" s="61" customFormat="1" ht="15.75" customHeight="1"/>
    <row r="269" s="61" customFormat="1" ht="15.75" customHeight="1"/>
    <row r="270" s="61" customFormat="1" ht="15.75" customHeight="1"/>
    <row r="271" s="61" customFormat="1" ht="15.75" customHeight="1"/>
    <row r="272" s="61" customFormat="1" ht="15.75" customHeight="1"/>
    <row r="273" s="61" customFormat="1" ht="15.75" customHeight="1"/>
    <row r="274" s="61" customFormat="1" ht="15.75" customHeight="1"/>
    <row r="275" s="61" customFormat="1" ht="15.75" customHeight="1"/>
    <row r="276" s="61" customFormat="1" ht="15.75" customHeight="1"/>
    <row r="277" s="61" customFormat="1" ht="15.75" customHeight="1"/>
    <row r="278" s="61" customFormat="1" ht="15.75" customHeight="1"/>
    <row r="279" s="61" customFormat="1" ht="15.75" customHeight="1"/>
    <row r="280" s="61" customFormat="1" ht="15.75" customHeight="1"/>
    <row r="281" s="61" customFormat="1" ht="15.75" customHeight="1"/>
    <row r="282" s="61" customFormat="1" ht="15.75" customHeight="1"/>
    <row r="283" s="61" customFormat="1" ht="15.75" customHeight="1"/>
    <row r="284" s="61" customFormat="1" ht="15.75" customHeight="1"/>
    <row r="285" s="61" customFormat="1" ht="15.75" customHeight="1"/>
    <row r="286" s="61" customFormat="1" ht="15.75" customHeight="1"/>
  </sheetData>
  <printOptions/>
  <pageMargins left="0.75" right="0.66" top="1" bottom="1" header="0.5" footer="0.5"/>
  <pageSetup horizontalDpi="300" verticalDpi="300" orientation="portrait" paperSize="9" scale="93" r:id="rId1"/>
  <colBreaks count="3" manualBreakCount="3">
    <brk id="8" max="44" man="1"/>
    <brk id="9" max="44" man="1"/>
    <brk id="1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75" workbookViewId="0" topLeftCell="A1">
      <pane ySplit="7" topLeftCell="BM8" activePane="bottomLeft" state="frozen"/>
      <selection pane="topLeft" activeCell="A1" sqref="A1"/>
      <selection pane="bottomLeft" activeCell="G17" sqref="G17"/>
    </sheetView>
  </sheetViews>
  <sheetFormatPr defaultColWidth="8.796875" defaultRowHeight="15"/>
  <cols>
    <col min="1" max="1" width="3.8984375" style="0" customWidth="1"/>
    <col min="2" max="2" width="4.59765625" style="0" customWidth="1"/>
    <col min="3" max="3" width="11" style="0" customWidth="1"/>
    <col min="4" max="4" width="11.796875" style="0" customWidth="1"/>
    <col min="5" max="5" width="5.296875" style="0" customWidth="1"/>
    <col min="6" max="6" width="8.59765625" style="0" customWidth="1"/>
    <col min="7" max="8" width="7.09765625" style="0" customWidth="1"/>
    <col min="9" max="9" width="6" style="0" customWidth="1"/>
    <col min="10" max="10" width="15.19921875" style="0" customWidth="1"/>
  </cols>
  <sheetData>
    <row r="1" spans="1:10" ht="25.5" customHeight="1">
      <c r="A1" s="26" t="s">
        <v>71</v>
      </c>
      <c r="B1" s="26"/>
      <c r="C1" s="32"/>
      <c r="D1" s="33"/>
      <c r="E1" s="26"/>
      <c r="F1" s="412" t="s">
        <v>240</v>
      </c>
      <c r="G1" s="26"/>
      <c r="H1" s="11"/>
      <c r="I1" s="11"/>
      <c r="J1" s="12" t="s">
        <v>71</v>
      </c>
    </row>
    <row r="2" ht="17.25" customHeight="1" hidden="1">
      <c r="A2" s="1"/>
    </row>
    <row r="3" spans="1:10" ht="35.25" customHeight="1">
      <c r="A3" s="34" t="s">
        <v>89</v>
      </c>
      <c r="B3" s="26"/>
      <c r="C3" s="42"/>
      <c r="D3" s="19"/>
      <c r="E3" s="44" t="s">
        <v>19</v>
      </c>
      <c r="F3" s="41"/>
      <c r="G3" s="131" t="s">
        <v>328</v>
      </c>
      <c r="H3" s="40"/>
      <c r="I3" s="40"/>
      <c r="J3" s="39"/>
    </row>
    <row r="4" spans="1:10" ht="31.5" customHeight="1" hidden="1">
      <c r="A4" s="11"/>
      <c r="B4" s="11"/>
      <c r="C4" s="43"/>
      <c r="D4" s="411"/>
      <c r="E4" s="19"/>
      <c r="F4" s="2"/>
      <c r="G4" s="2"/>
      <c r="H4" s="2"/>
      <c r="I4" s="2"/>
      <c r="J4" s="2"/>
    </row>
    <row r="5" spans="1:10" ht="42.75" customHeight="1" thickBot="1">
      <c r="A5" s="35" t="s">
        <v>1</v>
      </c>
      <c r="B5" s="11"/>
      <c r="C5" s="37" t="s">
        <v>288</v>
      </c>
      <c r="D5" s="38"/>
      <c r="E5" s="45" t="s">
        <v>18</v>
      </c>
      <c r="F5" s="37" t="s">
        <v>332</v>
      </c>
      <c r="G5" s="38"/>
      <c r="H5" s="38"/>
      <c r="I5" s="38"/>
      <c r="J5" s="39"/>
    </row>
    <row r="6" spans="1:9" ht="16.5" customHeight="1" hidden="1" thickBot="1">
      <c r="A6" s="11"/>
      <c r="B6" s="11"/>
      <c r="E6" s="11"/>
      <c r="H6" s="2"/>
      <c r="I6" s="2"/>
    </row>
    <row r="7" spans="1:10" ht="19.5" customHeight="1" thickBot="1">
      <c r="A7" s="149" t="s">
        <v>17</v>
      </c>
      <c r="B7" s="149" t="s">
        <v>16</v>
      </c>
      <c r="C7" s="149" t="s">
        <v>3</v>
      </c>
      <c r="D7" s="149" t="s">
        <v>4</v>
      </c>
      <c r="E7" s="149" t="s">
        <v>5</v>
      </c>
      <c r="F7" s="149" t="s">
        <v>6</v>
      </c>
      <c r="G7" s="149" t="s">
        <v>7</v>
      </c>
      <c r="H7" s="149" t="s">
        <v>8</v>
      </c>
      <c r="I7" s="149" t="s">
        <v>109</v>
      </c>
      <c r="J7" s="149" t="s">
        <v>9</v>
      </c>
    </row>
    <row r="8" spans="1:10" s="200" customFormat="1" ht="15.75" customHeight="1">
      <c r="A8" s="198">
        <v>1</v>
      </c>
      <c r="B8" s="6">
        <v>224</v>
      </c>
      <c r="C8" s="457" t="s">
        <v>333</v>
      </c>
      <c r="D8" s="458" t="s">
        <v>334</v>
      </c>
      <c r="E8" s="459"/>
      <c r="F8" s="5"/>
      <c r="G8" s="81">
        <f>+F41/1</f>
        <v>1741.9000000000003</v>
      </c>
      <c r="H8" s="81">
        <f aca="true" t="shared" si="0" ref="H8:H40">+G8/$D$42</f>
        <v>116.1266666666667</v>
      </c>
      <c r="I8" s="213">
        <v>3183</v>
      </c>
      <c r="J8" s="199" t="s">
        <v>309</v>
      </c>
    </row>
    <row r="9" spans="1:10" s="200" customFormat="1" ht="15" customHeight="1">
      <c r="A9" s="201">
        <v>2</v>
      </c>
      <c r="B9" s="6">
        <v>225</v>
      </c>
      <c r="C9" s="202" t="s">
        <v>335</v>
      </c>
      <c r="D9" s="202" t="s">
        <v>336</v>
      </c>
      <c r="E9" s="79">
        <v>144</v>
      </c>
      <c r="F9" s="80">
        <v>1.8</v>
      </c>
      <c r="G9" s="23">
        <f aca="true" t="shared" si="1" ref="G9:G40">+G8-F9</f>
        <v>1740.1000000000004</v>
      </c>
      <c r="H9" s="23">
        <f t="shared" si="0"/>
        <v>116.00666666666669</v>
      </c>
      <c r="I9" s="214"/>
      <c r="J9" s="199" t="s">
        <v>344</v>
      </c>
    </row>
    <row r="10" spans="1:10" s="200" customFormat="1" ht="15.75" customHeight="1">
      <c r="A10" s="201">
        <v>3</v>
      </c>
      <c r="B10" s="6">
        <v>226</v>
      </c>
      <c r="C10" s="203" t="s">
        <v>337</v>
      </c>
      <c r="D10" s="203" t="s">
        <v>338</v>
      </c>
      <c r="E10" s="79">
        <v>133</v>
      </c>
      <c r="F10" s="80">
        <v>11.6</v>
      </c>
      <c r="G10" s="23">
        <f t="shared" si="1"/>
        <v>1728.5000000000005</v>
      </c>
      <c r="H10" s="23">
        <f t="shared" si="0"/>
        <v>115.23333333333336</v>
      </c>
      <c r="I10" s="214"/>
      <c r="J10" s="199"/>
    </row>
    <row r="11" spans="1:10" s="200" customFormat="1" ht="15.75" customHeight="1">
      <c r="A11" s="201">
        <v>4</v>
      </c>
      <c r="B11" s="6">
        <v>227</v>
      </c>
      <c r="C11" s="3" t="s">
        <v>339</v>
      </c>
      <c r="D11" s="3" t="s">
        <v>340</v>
      </c>
      <c r="E11" s="4">
        <v>97</v>
      </c>
      <c r="F11" s="5">
        <v>4.4</v>
      </c>
      <c r="G11" s="23">
        <f t="shared" si="1"/>
        <v>1724.1000000000004</v>
      </c>
      <c r="H11" s="23">
        <f t="shared" si="0"/>
        <v>114.94000000000003</v>
      </c>
      <c r="I11" s="214">
        <v>3854</v>
      </c>
      <c r="J11" s="199"/>
    </row>
    <row r="12" spans="1:10" s="200" customFormat="1" ht="15.75" customHeight="1">
      <c r="A12" s="201">
        <v>5</v>
      </c>
      <c r="B12" s="4">
        <v>228</v>
      </c>
      <c r="C12" s="3" t="s">
        <v>341</v>
      </c>
      <c r="D12" s="3" t="s">
        <v>342</v>
      </c>
      <c r="E12" s="4">
        <v>126</v>
      </c>
      <c r="F12" s="5">
        <v>95.9</v>
      </c>
      <c r="G12" s="23">
        <f t="shared" si="1"/>
        <v>1628.2000000000003</v>
      </c>
      <c r="H12" s="23">
        <f t="shared" si="0"/>
        <v>108.54666666666668</v>
      </c>
      <c r="I12" s="215"/>
      <c r="J12" s="204"/>
    </row>
    <row r="13" spans="1:10" s="200" customFormat="1" ht="15.75" customHeight="1">
      <c r="A13" s="201">
        <v>6</v>
      </c>
      <c r="B13" s="6">
        <v>218</v>
      </c>
      <c r="C13" s="3" t="s">
        <v>289</v>
      </c>
      <c r="D13" s="3" t="s">
        <v>290</v>
      </c>
      <c r="E13" s="4">
        <v>143</v>
      </c>
      <c r="F13" s="5">
        <v>29.1</v>
      </c>
      <c r="G13" s="23">
        <f t="shared" si="1"/>
        <v>1599.1000000000004</v>
      </c>
      <c r="H13" s="23">
        <f t="shared" si="0"/>
        <v>106.6066666666667</v>
      </c>
      <c r="I13" s="215">
        <v>3850</v>
      </c>
      <c r="J13" s="204" t="s">
        <v>343</v>
      </c>
    </row>
    <row r="14" spans="1:10" s="200" customFormat="1" ht="15.75" customHeight="1">
      <c r="A14" s="201">
        <v>7</v>
      </c>
      <c r="B14" s="6">
        <v>436</v>
      </c>
      <c r="C14" s="3" t="s">
        <v>345</v>
      </c>
      <c r="D14" s="460" t="s">
        <v>346</v>
      </c>
      <c r="E14" s="4">
        <v>129</v>
      </c>
      <c r="F14" s="5">
        <v>386.6</v>
      </c>
      <c r="G14" s="23">
        <f t="shared" si="1"/>
        <v>1212.5000000000005</v>
      </c>
      <c r="H14" s="23">
        <f t="shared" si="0"/>
        <v>80.83333333333336</v>
      </c>
      <c r="I14" s="214">
        <v>4401</v>
      </c>
      <c r="J14" s="199" t="s">
        <v>349</v>
      </c>
    </row>
    <row r="15" spans="1:10" s="200" customFormat="1" ht="15.75" customHeight="1">
      <c r="A15" s="201">
        <v>8</v>
      </c>
      <c r="B15" s="6">
        <v>437</v>
      </c>
      <c r="C15" s="184" t="s">
        <v>347</v>
      </c>
      <c r="D15" s="3" t="s">
        <v>348</v>
      </c>
      <c r="E15" s="461">
        <v>141</v>
      </c>
      <c r="F15" s="5">
        <v>161</v>
      </c>
      <c r="G15" s="23">
        <f t="shared" si="1"/>
        <v>1051.5000000000005</v>
      </c>
      <c r="H15" s="23">
        <f t="shared" si="0"/>
        <v>70.10000000000004</v>
      </c>
      <c r="I15" s="214">
        <v>1220</v>
      </c>
      <c r="J15" s="462" t="s">
        <v>350</v>
      </c>
    </row>
    <row r="16" spans="1:10" s="200" customFormat="1" ht="15.75" customHeight="1">
      <c r="A16" s="201">
        <v>9</v>
      </c>
      <c r="B16" s="6">
        <v>438</v>
      </c>
      <c r="C16" s="3" t="s">
        <v>353</v>
      </c>
      <c r="D16" s="3" t="s">
        <v>354</v>
      </c>
      <c r="E16" s="6">
        <v>131</v>
      </c>
      <c r="F16" s="5">
        <v>456.9</v>
      </c>
      <c r="G16" s="23">
        <f t="shared" si="1"/>
        <v>594.6000000000005</v>
      </c>
      <c r="H16" s="23">
        <f t="shared" si="0"/>
        <v>39.64000000000003</v>
      </c>
      <c r="I16" s="214">
        <v>1218</v>
      </c>
      <c r="J16" s="462" t="s">
        <v>351</v>
      </c>
    </row>
    <row r="17" spans="1:10" s="200" customFormat="1" ht="15.75" customHeight="1">
      <c r="A17" s="201">
        <v>10</v>
      </c>
      <c r="B17" s="463">
        <v>439</v>
      </c>
      <c r="C17" s="3" t="s">
        <v>355</v>
      </c>
      <c r="D17" s="3" t="s">
        <v>356</v>
      </c>
      <c r="E17" s="6">
        <v>119</v>
      </c>
      <c r="F17" s="5">
        <v>528.4</v>
      </c>
      <c r="G17" s="23">
        <f t="shared" si="1"/>
        <v>66.2000000000005</v>
      </c>
      <c r="H17" s="23">
        <f t="shared" si="0"/>
        <v>4.413333333333367</v>
      </c>
      <c r="I17" s="214">
        <v>2194</v>
      </c>
      <c r="J17" s="199" t="s">
        <v>352</v>
      </c>
    </row>
    <row r="18" spans="1:10" s="200" customFormat="1" ht="15.75" customHeight="1" thickBot="1">
      <c r="A18" s="201">
        <v>11</v>
      </c>
      <c r="B18" s="6">
        <v>441</v>
      </c>
      <c r="C18" s="3" t="s">
        <v>357</v>
      </c>
      <c r="D18" s="203" t="s">
        <v>358</v>
      </c>
      <c r="E18" s="4">
        <v>130</v>
      </c>
      <c r="F18" s="5">
        <v>66.2</v>
      </c>
      <c r="G18" s="23">
        <f t="shared" si="1"/>
        <v>4.973799150320701E-13</v>
      </c>
      <c r="H18" s="23">
        <f t="shared" si="0"/>
        <v>3.315866100213801E-14</v>
      </c>
      <c r="I18" s="216">
        <v>1963</v>
      </c>
      <c r="J18" s="204" t="s">
        <v>359</v>
      </c>
    </row>
    <row r="19" spans="1:10" s="413" customFormat="1" ht="6.75" customHeight="1" hidden="1" thickBot="1">
      <c r="A19" s="424">
        <v>12</v>
      </c>
      <c r="B19" s="400"/>
      <c r="C19" s="406"/>
      <c r="D19" s="406"/>
      <c r="E19" s="407"/>
      <c r="F19" s="401"/>
      <c r="G19" s="403">
        <f t="shared" si="1"/>
        <v>4.973799150320701E-13</v>
      </c>
      <c r="H19" s="403">
        <f t="shared" si="0"/>
        <v>3.315866100213801E-14</v>
      </c>
      <c r="I19" s="408"/>
      <c r="J19" s="409"/>
    </row>
    <row r="20" spans="1:10" s="413" customFormat="1" ht="15" customHeight="1" hidden="1" thickBot="1">
      <c r="A20" s="424">
        <v>13</v>
      </c>
      <c r="B20" s="400"/>
      <c r="C20" s="406"/>
      <c r="D20" s="406"/>
      <c r="E20" s="407"/>
      <c r="F20" s="401"/>
      <c r="G20" s="403">
        <f t="shared" si="1"/>
        <v>4.973799150320701E-13</v>
      </c>
      <c r="H20" s="403">
        <f t="shared" si="0"/>
        <v>3.315866100213801E-14</v>
      </c>
      <c r="I20" s="404"/>
      <c r="J20" s="402"/>
    </row>
    <row r="21" spans="1:10" s="413" customFormat="1" ht="15" customHeight="1" hidden="1" thickBot="1">
      <c r="A21" s="424">
        <v>14</v>
      </c>
      <c r="B21" s="407"/>
      <c r="C21" s="406"/>
      <c r="D21" s="406"/>
      <c r="E21" s="400"/>
      <c r="F21" s="401"/>
      <c r="G21" s="403">
        <f t="shared" si="1"/>
        <v>4.973799150320701E-13</v>
      </c>
      <c r="H21" s="403">
        <f t="shared" si="0"/>
        <v>3.315866100213801E-14</v>
      </c>
      <c r="I21" s="404"/>
      <c r="J21" s="402"/>
    </row>
    <row r="22" spans="1:10" s="413" customFormat="1" ht="15" customHeight="1" hidden="1" thickBot="1">
      <c r="A22" s="424">
        <v>15</v>
      </c>
      <c r="B22" s="407"/>
      <c r="C22" s="406"/>
      <c r="D22" s="406"/>
      <c r="E22" s="407"/>
      <c r="F22" s="401"/>
      <c r="G22" s="403">
        <f t="shared" si="1"/>
        <v>4.973799150320701E-13</v>
      </c>
      <c r="H22" s="403">
        <f t="shared" si="0"/>
        <v>3.315866100213801E-14</v>
      </c>
      <c r="I22" s="404"/>
      <c r="J22" s="402"/>
    </row>
    <row r="23" spans="1:10" s="413" customFormat="1" ht="15" customHeight="1" hidden="1" thickBot="1">
      <c r="A23" s="424">
        <v>16</v>
      </c>
      <c r="B23" s="407"/>
      <c r="C23" s="406"/>
      <c r="D23" s="406"/>
      <c r="E23" s="400"/>
      <c r="F23" s="401"/>
      <c r="G23" s="403">
        <f t="shared" si="1"/>
        <v>4.973799150320701E-13</v>
      </c>
      <c r="H23" s="403">
        <f t="shared" si="0"/>
        <v>3.315866100213801E-14</v>
      </c>
      <c r="I23" s="404"/>
      <c r="J23" s="402"/>
    </row>
    <row r="24" spans="1:10" s="413" customFormat="1" ht="15" customHeight="1" hidden="1" thickBot="1">
      <c r="A24" s="424">
        <v>17</v>
      </c>
      <c r="B24" s="407"/>
      <c r="C24" s="406"/>
      <c r="D24" s="406"/>
      <c r="E24" s="407"/>
      <c r="F24" s="425"/>
      <c r="G24" s="403">
        <f t="shared" si="1"/>
        <v>4.973799150320701E-13</v>
      </c>
      <c r="H24" s="403">
        <f t="shared" si="0"/>
        <v>3.315866100213801E-14</v>
      </c>
      <c r="I24" s="404"/>
      <c r="J24" s="402"/>
    </row>
    <row r="25" spans="1:10" s="413" customFormat="1" ht="15" customHeight="1" hidden="1" thickBot="1">
      <c r="A25" s="424">
        <v>18</v>
      </c>
      <c r="B25" s="407"/>
      <c r="C25" s="406"/>
      <c r="D25" s="406"/>
      <c r="E25" s="407"/>
      <c r="F25" s="401"/>
      <c r="G25" s="403">
        <f t="shared" si="1"/>
        <v>4.973799150320701E-13</v>
      </c>
      <c r="H25" s="403">
        <f t="shared" si="0"/>
        <v>3.315866100213801E-14</v>
      </c>
      <c r="I25" s="404"/>
      <c r="J25" s="402"/>
    </row>
    <row r="26" spans="1:10" s="413" customFormat="1" ht="15" customHeight="1" hidden="1" thickBot="1">
      <c r="A26" s="424">
        <v>19</v>
      </c>
      <c r="B26" s="407"/>
      <c r="C26" s="406"/>
      <c r="D26" s="406"/>
      <c r="E26" s="407"/>
      <c r="F26" s="401"/>
      <c r="G26" s="403">
        <f t="shared" si="1"/>
        <v>4.973799150320701E-13</v>
      </c>
      <c r="H26" s="403">
        <f t="shared" si="0"/>
        <v>3.315866100213801E-14</v>
      </c>
      <c r="I26" s="404"/>
      <c r="J26" s="402"/>
    </row>
    <row r="27" spans="1:10" s="413" customFormat="1" ht="15" customHeight="1" hidden="1" thickBot="1">
      <c r="A27" s="424">
        <v>20</v>
      </c>
      <c r="B27" s="407"/>
      <c r="C27" s="406"/>
      <c r="D27" s="406"/>
      <c r="E27" s="407"/>
      <c r="F27" s="401"/>
      <c r="G27" s="403">
        <f t="shared" si="1"/>
        <v>4.973799150320701E-13</v>
      </c>
      <c r="H27" s="403">
        <f t="shared" si="0"/>
        <v>3.315866100213801E-14</v>
      </c>
      <c r="I27" s="404"/>
      <c r="J27" s="402"/>
    </row>
    <row r="28" spans="1:10" s="413" customFormat="1" ht="15" customHeight="1" hidden="1" thickBot="1">
      <c r="A28" s="424">
        <v>21</v>
      </c>
      <c r="B28" s="407"/>
      <c r="C28" s="406"/>
      <c r="D28" s="406"/>
      <c r="E28" s="400"/>
      <c r="F28" s="401"/>
      <c r="G28" s="403">
        <f t="shared" si="1"/>
        <v>4.973799150320701E-13</v>
      </c>
      <c r="H28" s="403">
        <f t="shared" si="0"/>
        <v>3.315866100213801E-14</v>
      </c>
      <c r="I28" s="404"/>
      <c r="J28" s="402"/>
    </row>
    <row r="29" spans="1:10" s="413" customFormat="1" ht="15" customHeight="1" hidden="1" thickBot="1">
      <c r="A29" s="424">
        <v>22</v>
      </c>
      <c r="B29" s="407"/>
      <c r="C29" s="406"/>
      <c r="D29" s="406"/>
      <c r="E29" s="407"/>
      <c r="F29" s="401"/>
      <c r="G29" s="403">
        <f t="shared" si="1"/>
        <v>4.973799150320701E-13</v>
      </c>
      <c r="H29" s="403">
        <f t="shared" si="0"/>
        <v>3.315866100213801E-14</v>
      </c>
      <c r="I29" s="404"/>
      <c r="J29" s="402"/>
    </row>
    <row r="30" spans="1:10" s="413" customFormat="1" ht="15" customHeight="1" hidden="1" thickBot="1">
      <c r="A30" s="424">
        <v>23</v>
      </c>
      <c r="B30" s="407"/>
      <c r="C30" s="406"/>
      <c r="D30" s="406"/>
      <c r="E30" s="400"/>
      <c r="F30" s="401"/>
      <c r="G30" s="403">
        <f t="shared" si="1"/>
        <v>4.973799150320701E-13</v>
      </c>
      <c r="H30" s="403">
        <f t="shared" si="0"/>
        <v>3.315866100213801E-14</v>
      </c>
      <c r="I30" s="404"/>
      <c r="J30" s="402"/>
    </row>
    <row r="31" spans="1:10" s="413" customFormat="1" ht="15" customHeight="1" hidden="1" thickBot="1">
      <c r="A31" s="424">
        <v>24</v>
      </c>
      <c r="B31" s="407"/>
      <c r="C31" s="406"/>
      <c r="D31" s="406"/>
      <c r="E31" s="407"/>
      <c r="F31" s="425"/>
      <c r="G31" s="403">
        <f t="shared" si="1"/>
        <v>4.973799150320701E-13</v>
      </c>
      <c r="H31" s="403">
        <f t="shared" si="0"/>
        <v>3.315866100213801E-14</v>
      </c>
      <c r="I31" s="404"/>
      <c r="J31" s="402"/>
    </row>
    <row r="32" spans="1:10" s="413" customFormat="1" ht="3" customHeight="1" hidden="1" thickBot="1">
      <c r="A32" s="424">
        <v>25</v>
      </c>
      <c r="B32" s="407"/>
      <c r="C32" s="406"/>
      <c r="D32" s="406"/>
      <c r="E32" s="407"/>
      <c r="F32" s="401"/>
      <c r="G32" s="403">
        <f t="shared" si="1"/>
        <v>4.973799150320701E-13</v>
      </c>
      <c r="H32" s="403">
        <f t="shared" si="0"/>
        <v>3.315866100213801E-14</v>
      </c>
      <c r="I32" s="404"/>
      <c r="J32" s="402"/>
    </row>
    <row r="33" spans="1:10" s="413" customFormat="1" ht="15" customHeight="1" hidden="1" thickBot="1">
      <c r="A33" s="424">
        <v>26</v>
      </c>
      <c r="B33" s="407"/>
      <c r="C33" s="406"/>
      <c r="D33" s="406"/>
      <c r="E33" s="407"/>
      <c r="F33" s="401"/>
      <c r="G33" s="403">
        <f t="shared" si="1"/>
        <v>4.973799150320701E-13</v>
      </c>
      <c r="H33" s="403">
        <f t="shared" si="0"/>
        <v>3.315866100213801E-14</v>
      </c>
      <c r="I33" s="404"/>
      <c r="J33" s="402"/>
    </row>
    <row r="34" spans="1:10" s="413" customFormat="1" ht="15" customHeight="1" hidden="1" thickBot="1">
      <c r="A34" s="424">
        <v>27</v>
      </c>
      <c r="B34" s="407"/>
      <c r="C34" s="406"/>
      <c r="D34" s="406"/>
      <c r="E34" s="407"/>
      <c r="F34" s="401"/>
      <c r="G34" s="403">
        <f t="shared" si="1"/>
        <v>4.973799150320701E-13</v>
      </c>
      <c r="H34" s="403">
        <f t="shared" si="0"/>
        <v>3.315866100213801E-14</v>
      </c>
      <c r="I34" s="404"/>
      <c r="J34" s="402"/>
    </row>
    <row r="35" spans="1:10" s="413" customFormat="1" ht="15" customHeight="1" hidden="1" thickBot="1">
      <c r="A35" s="424">
        <v>28</v>
      </c>
      <c r="B35" s="407"/>
      <c r="C35" s="406"/>
      <c r="D35" s="406"/>
      <c r="E35" s="407"/>
      <c r="F35" s="401"/>
      <c r="G35" s="403">
        <f t="shared" si="1"/>
        <v>4.973799150320701E-13</v>
      </c>
      <c r="H35" s="403">
        <f t="shared" si="0"/>
        <v>3.315866100213801E-14</v>
      </c>
      <c r="I35" s="404"/>
      <c r="J35" s="402"/>
    </row>
    <row r="36" spans="1:10" s="413" customFormat="1" ht="15" customHeight="1" hidden="1" thickBot="1">
      <c r="A36" s="424">
        <v>29</v>
      </c>
      <c r="B36" s="407"/>
      <c r="C36" s="406"/>
      <c r="D36" s="406"/>
      <c r="E36" s="407"/>
      <c r="F36" s="401"/>
      <c r="G36" s="403">
        <f t="shared" si="1"/>
        <v>4.973799150320701E-13</v>
      </c>
      <c r="H36" s="403">
        <f t="shared" si="0"/>
        <v>3.315866100213801E-14</v>
      </c>
      <c r="I36" s="404"/>
      <c r="J36" s="402"/>
    </row>
    <row r="37" spans="1:10" s="413" customFormat="1" ht="15" customHeight="1" hidden="1" thickBot="1">
      <c r="A37" s="424">
        <v>30</v>
      </c>
      <c r="B37" s="407"/>
      <c r="C37" s="406"/>
      <c r="D37" s="406"/>
      <c r="E37" s="407"/>
      <c r="F37" s="401"/>
      <c r="G37" s="403">
        <f t="shared" si="1"/>
        <v>4.973799150320701E-13</v>
      </c>
      <c r="H37" s="403">
        <f t="shared" si="0"/>
        <v>3.315866100213801E-14</v>
      </c>
      <c r="I37" s="404"/>
      <c r="J37" s="402"/>
    </row>
    <row r="38" spans="1:10" s="413" customFormat="1" ht="15" customHeight="1" hidden="1" thickBot="1">
      <c r="A38" s="424">
        <v>31</v>
      </c>
      <c r="B38" s="407"/>
      <c r="C38" s="406"/>
      <c r="D38" s="406"/>
      <c r="E38" s="407"/>
      <c r="F38" s="401"/>
      <c r="G38" s="403">
        <f>+G37-F38</f>
        <v>4.973799150320701E-13</v>
      </c>
      <c r="H38" s="403">
        <f t="shared" si="0"/>
        <v>3.315866100213801E-14</v>
      </c>
      <c r="I38" s="404"/>
      <c r="J38" s="402"/>
    </row>
    <row r="39" spans="1:10" s="413" customFormat="1" ht="15" customHeight="1" hidden="1" thickBot="1">
      <c r="A39" s="424">
        <v>32</v>
      </c>
      <c r="B39" s="407"/>
      <c r="C39" s="406"/>
      <c r="D39" s="406"/>
      <c r="E39" s="407"/>
      <c r="F39" s="401"/>
      <c r="G39" s="403">
        <f>+G38-F39</f>
        <v>4.973799150320701E-13</v>
      </c>
      <c r="H39" s="403">
        <f t="shared" si="0"/>
        <v>3.315866100213801E-14</v>
      </c>
      <c r="I39" s="404"/>
      <c r="J39" s="402"/>
    </row>
    <row r="40" spans="1:10" s="413" customFormat="1" ht="15" customHeight="1" hidden="1" thickBot="1">
      <c r="A40" s="424"/>
      <c r="B40" s="407"/>
      <c r="C40" s="406"/>
      <c r="D40" s="405"/>
      <c r="E40" s="426"/>
      <c r="F40" s="427"/>
      <c r="G40" s="428">
        <f t="shared" si="1"/>
        <v>4.973799150320701E-13</v>
      </c>
      <c r="H40" s="429">
        <f t="shared" si="0"/>
        <v>3.315866100213801E-14</v>
      </c>
      <c r="I40" s="410"/>
      <c r="J40" s="430"/>
    </row>
    <row r="41" spans="1:10" ht="18.75" customHeight="1" thickBot="1">
      <c r="A41" s="152"/>
      <c r="B41" s="153"/>
      <c r="C41" s="205"/>
      <c r="D41" s="206" t="s">
        <v>15</v>
      </c>
      <c r="E41" s="207"/>
      <c r="F41" s="208">
        <f>SUM(F8:F40)</f>
        <v>1741.9000000000003</v>
      </c>
      <c r="G41" s="211" t="s">
        <v>10</v>
      </c>
      <c r="H41" s="212">
        <f>+F41/D42</f>
        <v>116.1266666666667</v>
      </c>
      <c r="I41" s="209"/>
      <c r="J41" s="210" t="s">
        <v>32</v>
      </c>
    </row>
    <row r="42" spans="1:10" ht="13.5" customHeight="1">
      <c r="A42" s="100" t="s">
        <v>21</v>
      </c>
      <c r="B42" s="96"/>
      <c r="C42" s="101"/>
      <c r="D42" s="145">
        <v>15</v>
      </c>
      <c r="E42" s="146">
        <v>14.5</v>
      </c>
      <c r="F42" s="147">
        <v>14</v>
      </c>
      <c r="G42" s="147">
        <v>15.5</v>
      </c>
      <c r="H42" s="148">
        <v>16</v>
      </c>
      <c r="I42" s="195"/>
      <c r="J42" s="90"/>
    </row>
    <row r="43" spans="1:10" ht="13.5" customHeight="1">
      <c r="A43" s="100" t="s">
        <v>22</v>
      </c>
      <c r="B43" s="101"/>
      <c r="C43" s="101"/>
      <c r="D43" s="102">
        <f>+F41/D42</f>
        <v>116.1266666666667</v>
      </c>
      <c r="E43" s="103">
        <f>+F41/E42</f>
        <v>120.13103448275864</v>
      </c>
      <c r="F43" s="103">
        <f>+F41/F42</f>
        <v>124.42142857142859</v>
      </c>
      <c r="G43" s="103">
        <f>+F41/G42</f>
        <v>112.38064516129035</v>
      </c>
      <c r="H43" s="104">
        <f>+F41/H42</f>
        <v>108.86875000000002</v>
      </c>
      <c r="I43" s="196"/>
      <c r="J43" s="99" t="s">
        <v>11</v>
      </c>
    </row>
    <row r="44" spans="1:10" ht="13.5" customHeight="1" thickBot="1">
      <c r="A44" s="90"/>
      <c r="B44" s="90"/>
      <c r="C44" s="90"/>
      <c r="D44" s="105">
        <f>+D43/24</f>
        <v>4.8386111111111125</v>
      </c>
      <c r="E44" s="106">
        <f>+E43/24</f>
        <v>5.0054597701149435</v>
      </c>
      <c r="F44" s="106">
        <f>+F43/24</f>
        <v>5.184226190476191</v>
      </c>
      <c r="G44" s="106">
        <f>+G43/24</f>
        <v>4.682526881720431</v>
      </c>
      <c r="H44" s="107">
        <f>+H43/24</f>
        <v>4.5361979166666675</v>
      </c>
      <c r="I44" s="197"/>
      <c r="J44" s="99" t="s">
        <v>12</v>
      </c>
    </row>
    <row r="45" spans="1:10" ht="17.25" customHeight="1" thickBot="1">
      <c r="A45" s="108" t="s">
        <v>77</v>
      </c>
      <c r="B45" s="90"/>
      <c r="C45" s="90"/>
      <c r="D45" s="109">
        <f>'Pilot 2 out'!F47+'Sea voyage (2)'!F41+'Pilot 1 out'!F88</f>
        <v>1908.2000000000003</v>
      </c>
      <c r="E45" s="90"/>
      <c r="F45" s="90"/>
      <c r="G45" s="90"/>
      <c r="H45" s="90"/>
      <c r="I45" s="90"/>
      <c r="J45" s="90"/>
    </row>
    <row r="46" spans="1:10" ht="18.75" customHeight="1">
      <c r="A46" s="11"/>
      <c r="B46" s="66" t="s">
        <v>88</v>
      </c>
      <c r="C46" s="20"/>
      <c r="D46" s="20"/>
      <c r="E46" s="20"/>
      <c r="F46" s="20"/>
      <c r="G46" s="20"/>
      <c r="H46" s="20"/>
      <c r="I46" s="20"/>
      <c r="J46" s="20"/>
    </row>
    <row r="47" spans="1:10" ht="9" customHeight="1">
      <c r="A47" s="11"/>
      <c r="B47" s="17" t="s">
        <v>70</v>
      </c>
      <c r="C47" s="67"/>
      <c r="D47" s="20"/>
      <c r="E47" s="20"/>
      <c r="F47" s="20"/>
      <c r="G47" s="20"/>
      <c r="H47" s="20"/>
      <c r="I47" s="20"/>
      <c r="J47" s="20"/>
    </row>
    <row r="48" spans="1:10" ht="18" customHeight="1" hidden="1">
      <c r="A48" s="90"/>
      <c r="B48" s="97"/>
      <c r="C48" s="98"/>
      <c r="D48" s="122"/>
      <c r="E48" s="97"/>
      <c r="F48" s="98"/>
      <c r="G48" s="122"/>
      <c r="H48" s="96"/>
      <c r="I48" s="96"/>
      <c r="J48" s="96"/>
    </row>
    <row r="49" spans="1:10" ht="16.5" customHeight="1">
      <c r="A49" s="90"/>
      <c r="B49" s="97" t="s">
        <v>236</v>
      </c>
      <c r="C49" s="98"/>
      <c r="D49" s="122"/>
      <c r="E49" s="97"/>
      <c r="F49" s="98"/>
      <c r="G49" s="122"/>
      <c r="H49" s="96"/>
      <c r="I49" s="96"/>
      <c r="J49" s="96"/>
    </row>
    <row r="50" spans="1:10" ht="15.75" customHeight="1">
      <c r="A50" s="90"/>
      <c r="B50" s="97" t="s">
        <v>239</v>
      </c>
      <c r="C50" s="122"/>
      <c r="D50" s="122"/>
      <c r="E50" s="122"/>
      <c r="F50" s="122"/>
      <c r="G50" s="122"/>
      <c r="H50" s="96"/>
      <c r="I50" s="96"/>
      <c r="J50" s="96"/>
    </row>
    <row r="51" spans="1:10" ht="15.75" customHeight="1">
      <c r="A51" s="90"/>
      <c r="B51" s="97" t="s">
        <v>181</v>
      </c>
      <c r="C51" s="98"/>
      <c r="D51" s="122"/>
      <c r="E51" s="97"/>
      <c r="F51" s="97"/>
      <c r="G51" s="122"/>
      <c r="H51" s="96"/>
      <c r="I51" s="96"/>
      <c r="J51" s="96"/>
    </row>
    <row r="52" spans="1:10" ht="12.75" customHeight="1">
      <c r="A52" s="90"/>
      <c r="B52" s="97"/>
      <c r="C52" s="98"/>
      <c r="D52" s="122"/>
      <c r="E52" s="97"/>
      <c r="F52" s="97"/>
      <c r="G52" s="122"/>
      <c r="H52" s="96"/>
      <c r="I52" s="96"/>
      <c r="J52" s="96"/>
    </row>
    <row r="53" spans="1:10" ht="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21" customHeight="1">
      <c r="A54" s="21" t="s">
        <v>20</v>
      </c>
      <c r="B54" s="11"/>
      <c r="C54" s="11"/>
      <c r="D54" s="74"/>
      <c r="E54" s="73"/>
      <c r="F54" s="72"/>
      <c r="G54" s="11" t="s">
        <v>180</v>
      </c>
      <c r="H54" s="11"/>
      <c r="I54" s="11"/>
      <c r="J54" s="11"/>
    </row>
    <row r="55" spans="1:10" ht="15" customHeight="1">
      <c r="A55" s="11"/>
      <c r="B55" s="11"/>
      <c r="C55" s="11"/>
      <c r="D55" s="46"/>
      <c r="E55" s="46"/>
      <c r="F55" s="46"/>
      <c r="G55" s="11"/>
      <c r="H55" s="11"/>
      <c r="I55" s="11"/>
      <c r="J55" s="11"/>
    </row>
    <row r="56" spans="1:10" ht="17.25" customHeight="1" hidden="1">
      <c r="A56" s="21"/>
      <c r="B56" s="11"/>
      <c r="C56" s="11"/>
      <c r="D56" s="51"/>
      <c r="E56" s="52"/>
      <c r="F56" s="50"/>
      <c r="G56" s="69"/>
      <c r="H56" s="69"/>
      <c r="I56" s="69"/>
      <c r="J56" s="11"/>
    </row>
    <row r="57" spans="1:10" ht="18" customHeight="1">
      <c r="A57" s="21" t="s">
        <v>13</v>
      </c>
      <c r="B57" s="11"/>
      <c r="C57" s="11"/>
      <c r="D57" s="51"/>
      <c r="E57" s="52"/>
      <c r="F57" s="50"/>
      <c r="G57" s="71" t="s">
        <v>260</v>
      </c>
      <c r="H57" s="69"/>
      <c r="I57" s="69"/>
      <c r="J57" s="11"/>
    </row>
    <row r="58" spans="1:10" ht="15" customHeight="1">
      <c r="A58" s="21"/>
      <c r="B58" s="11"/>
      <c r="C58" s="11"/>
      <c r="D58" s="51"/>
      <c r="E58" s="52"/>
      <c r="F58" s="50"/>
      <c r="G58" s="69"/>
      <c r="H58" s="69"/>
      <c r="I58" s="69"/>
      <c r="J58" s="11"/>
    </row>
    <row r="59" spans="1:10" ht="15.75" customHeight="1">
      <c r="A59" s="21"/>
      <c r="B59" s="11"/>
      <c r="C59" s="11"/>
      <c r="D59" s="51" t="s">
        <v>74</v>
      </c>
      <c r="E59" s="52"/>
      <c r="F59" s="50"/>
      <c r="G59" s="69"/>
      <c r="H59" s="69"/>
      <c r="I59" s="69"/>
      <c r="J59" s="11"/>
    </row>
    <row r="60" spans="1:10" ht="14.25" customHeight="1">
      <c r="A60" s="21"/>
      <c r="B60" s="11"/>
      <c r="C60" s="11"/>
      <c r="D60" s="51"/>
      <c r="E60" s="52"/>
      <c r="F60" s="50"/>
      <c r="G60" s="69"/>
      <c r="H60" s="69"/>
      <c r="I60" s="69"/>
      <c r="J60" s="11"/>
    </row>
    <row r="61" spans="1:10" ht="13.5" customHeight="1">
      <c r="A61" s="21"/>
      <c r="B61" s="11"/>
      <c r="C61" s="11" t="s">
        <v>71</v>
      </c>
      <c r="D61" s="70" t="s">
        <v>75</v>
      </c>
      <c r="E61" s="71"/>
      <c r="F61" s="71"/>
      <c r="G61" s="71" t="s">
        <v>237</v>
      </c>
      <c r="H61" s="71"/>
      <c r="I61" s="71"/>
      <c r="J61" s="11"/>
    </row>
    <row r="62" spans="1:10" ht="23.25" customHeight="1">
      <c r="A62" s="21"/>
      <c r="B62" s="11"/>
      <c r="C62" s="11"/>
      <c r="D62" s="70" t="s">
        <v>76</v>
      </c>
      <c r="E62" s="71"/>
      <c r="F62" s="71"/>
      <c r="G62" s="71" t="s">
        <v>238</v>
      </c>
      <c r="H62" s="71"/>
      <c r="I62" s="71"/>
      <c r="J62" s="36"/>
    </row>
    <row r="63" ht="19.5" customHeight="1">
      <c r="J63" s="110"/>
    </row>
    <row r="64" ht="17.25" customHeight="1"/>
    <row r="65" spans="2:10" ht="15.75">
      <c r="B65" s="407"/>
      <c r="C65" s="406"/>
      <c r="D65" s="406"/>
      <c r="E65" s="400"/>
      <c r="F65" s="401"/>
      <c r="G65" s="403"/>
      <c r="H65" s="403"/>
      <c r="I65" s="404"/>
      <c r="J65" s="402"/>
    </row>
    <row r="66" spans="2:10" ht="15.75">
      <c r="B66" s="407"/>
      <c r="C66" s="406"/>
      <c r="D66" s="406"/>
      <c r="E66" s="407"/>
      <c r="F66" s="401"/>
      <c r="G66" s="403"/>
      <c r="H66" s="403"/>
      <c r="I66" s="404"/>
      <c r="J66" s="402"/>
    </row>
    <row r="67" spans="2:10" ht="15.75">
      <c r="B67" s="407"/>
      <c r="C67" s="406"/>
      <c r="D67" s="406"/>
      <c r="E67" s="400"/>
      <c r="F67" s="401"/>
      <c r="G67" s="403"/>
      <c r="H67" s="403"/>
      <c r="I67" s="404"/>
      <c r="J67" s="402"/>
    </row>
    <row r="68" spans="2:10" ht="15.75">
      <c r="B68" s="407"/>
      <c r="C68" s="406"/>
      <c r="D68" s="406"/>
      <c r="E68" s="407"/>
      <c r="F68" s="425"/>
      <c r="G68" s="403"/>
      <c r="H68" s="403"/>
      <c r="I68" s="404"/>
      <c r="J68" s="402"/>
    </row>
    <row r="69" spans="2:10" ht="15.75" customHeight="1">
      <c r="B69" s="407"/>
      <c r="C69" s="406"/>
      <c r="D69" s="406"/>
      <c r="E69" s="407"/>
      <c r="F69" s="401"/>
      <c r="G69" s="403"/>
      <c r="H69" s="403"/>
      <c r="I69" s="404"/>
      <c r="J69" s="402"/>
    </row>
    <row r="70" spans="2:10" ht="15" customHeight="1">
      <c r="B70" s="407"/>
      <c r="C70" s="406"/>
      <c r="D70" s="406"/>
      <c r="E70" s="407"/>
      <c r="F70" s="401"/>
      <c r="G70" s="403"/>
      <c r="H70" s="403"/>
      <c r="I70" s="404"/>
      <c r="J70" s="402"/>
    </row>
    <row r="71" spans="2:10" ht="15" customHeight="1">
      <c r="B71" s="407"/>
      <c r="C71" s="406"/>
      <c r="D71" s="406"/>
      <c r="E71" s="407"/>
      <c r="F71" s="401"/>
      <c r="G71" s="403"/>
      <c r="H71" s="403"/>
      <c r="I71" s="404"/>
      <c r="J71" s="402"/>
    </row>
    <row r="72" ht="15" customHeight="1"/>
    <row r="73" ht="15" customHeight="1"/>
    <row r="74" ht="15" customHeight="1"/>
    <row r="75" ht="15" customHeight="1"/>
    <row r="76" spans="1:10" ht="16.5">
      <c r="A76" s="125"/>
      <c r="B76" s="24"/>
      <c r="C76" s="24"/>
      <c r="D76" s="127" t="s">
        <v>71</v>
      </c>
      <c r="E76" s="128"/>
      <c r="F76" s="128"/>
      <c r="G76" s="128" t="s">
        <v>71</v>
      </c>
      <c r="H76" s="128"/>
      <c r="I76" s="128"/>
      <c r="J76" s="128"/>
    </row>
  </sheetData>
  <printOptions horizontalCentered="1" verticalCentered="1"/>
  <pageMargins left="0.25" right="0.24" top="0.4330708661417323" bottom="0.03937007874015748" header="0.2755905511811024" footer="0"/>
  <pageSetup horizontalDpi="360" verticalDpi="360" orientation="portrait" r:id="rId1"/>
  <headerFooter alignWithMargins="0">
    <oddFooter>&amp;L&amp;"Courier New Cyr,Bold Italic"&amp;8Norwegian Gas Carriers
OSLO
&amp;C
</oddFooter>
  </headerFooter>
  <rowBreaks count="1" manualBreakCount="1"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H23"/>
  <sheetViews>
    <sheetView zoomScaleSheetLayoutView="75" workbookViewId="0" topLeftCell="A1">
      <selection activeCell="G14" sqref="G14"/>
    </sheetView>
  </sheetViews>
  <sheetFormatPr defaultColWidth="8.796875" defaultRowHeight="15"/>
  <sheetData>
    <row r="3" ht="19.5">
      <c r="B3" s="68" t="s">
        <v>218</v>
      </c>
    </row>
    <row r="5" ht="60" customHeight="1">
      <c r="A5" s="7" t="s">
        <v>254</v>
      </c>
    </row>
    <row r="9" ht="16.5">
      <c r="A9" s="7" t="s">
        <v>255</v>
      </c>
    </row>
    <row r="13" ht="16.5">
      <c r="A13" s="7" t="s">
        <v>256</v>
      </c>
    </row>
    <row r="18" ht="15.75">
      <c r="A18" s="129"/>
    </row>
    <row r="22" spans="1:8" ht="16.5">
      <c r="A22" s="7" t="s">
        <v>72</v>
      </c>
      <c r="B22" s="253" t="s">
        <v>83</v>
      </c>
      <c r="C22" s="253"/>
      <c r="D22" s="253"/>
      <c r="E22" s="253"/>
      <c r="F22" s="253"/>
      <c r="G22" s="253"/>
      <c r="H22" s="253"/>
    </row>
    <row r="23" spans="2:8" ht="16.5">
      <c r="B23" s="253" t="s">
        <v>82</v>
      </c>
      <c r="C23" s="253"/>
      <c r="D23" s="253"/>
      <c r="E23" s="253"/>
      <c r="F23" s="253"/>
      <c r="G23" s="253"/>
      <c r="H23" s="25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75" workbookViewId="0" topLeftCell="A1">
      <pane ySplit="7" topLeftCell="BM8" activePane="bottomLeft" state="frozen"/>
      <selection pane="topLeft" activeCell="A1" sqref="A1"/>
      <selection pane="bottomLeft" activeCell="E11" sqref="E11"/>
    </sheetView>
  </sheetViews>
  <sheetFormatPr defaultColWidth="8.796875" defaultRowHeight="15"/>
  <cols>
    <col min="1" max="1" width="3.8984375" style="0" customWidth="1"/>
    <col min="2" max="2" width="4.59765625" style="0" customWidth="1"/>
    <col min="3" max="3" width="11" style="0" customWidth="1"/>
    <col min="4" max="4" width="11.796875" style="0" customWidth="1"/>
    <col min="5" max="5" width="5.296875" style="0" customWidth="1"/>
    <col min="6" max="6" width="8.59765625" style="0" customWidth="1"/>
    <col min="7" max="8" width="7.09765625" style="0" customWidth="1"/>
    <col min="9" max="9" width="6" style="0" customWidth="1"/>
    <col min="10" max="10" width="15.19921875" style="0" customWidth="1"/>
  </cols>
  <sheetData>
    <row r="1" spans="1:10" ht="25.5" customHeight="1">
      <c r="A1" s="26" t="s">
        <v>71</v>
      </c>
      <c r="B1" s="26"/>
      <c r="C1" s="32"/>
      <c r="D1" s="33"/>
      <c r="E1" s="26"/>
      <c r="F1" s="412" t="s">
        <v>240</v>
      </c>
      <c r="G1" s="26"/>
      <c r="H1" s="11"/>
      <c r="I1" s="11"/>
      <c r="J1" s="12" t="s">
        <v>71</v>
      </c>
    </row>
    <row r="2" ht="17.25" customHeight="1" hidden="1">
      <c r="A2" s="1"/>
    </row>
    <row r="3" spans="1:10" ht="35.25" customHeight="1">
      <c r="A3" s="34" t="s">
        <v>89</v>
      </c>
      <c r="B3" s="26"/>
      <c r="C3" s="42"/>
      <c r="D3" s="19"/>
      <c r="E3" s="44" t="s">
        <v>19</v>
      </c>
      <c r="F3" s="41"/>
      <c r="G3" s="131">
        <v>118</v>
      </c>
      <c r="H3" s="40"/>
      <c r="I3" s="40"/>
      <c r="J3" s="39"/>
    </row>
    <row r="4" spans="1:10" ht="31.5" customHeight="1" hidden="1">
      <c r="A4" s="11"/>
      <c r="B4" s="11"/>
      <c r="C4" s="43"/>
      <c r="D4" s="411"/>
      <c r="E4" s="19"/>
      <c r="F4" s="2"/>
      <c r="G4" s="2"/>
      <c r="H4" s="2"/>
      <c r="I4" s="2"/>
      <c r="J4" s="2"/>
    </row>
    <row r="5" spans="1:10" ht="42.75" customHeight="1" thickBot="1">
      <c r="A5" s="35" t="s">
        <v>1</v>
      </c>
      <c r="B5" s="11"/>
      <c r="C5" s="37" t="s">
        <v>475</v>
      </c>
      <c r="D5" s="38"/>
      <c r="E5" s="45" t="s">
        <v>18</v>
      </c>
      <c r="F5" s="37" t="s">
        <v>332</v>
      </c>
      <c r="G5" s="38"/>
      <c r="H5" s="38"/>
      <c r="I5" s="38"/>
      <c r="J5" s="39"/>
    </row>
    <row r="6" spans="1:9" ht="16.5" customHeight="1" hidden="1" thickBot="1">
      <c r="A6" s="11"/>
      <c r="B6" s="11"/>
      <c r="E6" s="11"/>
      <c r="H6" s="2"/>
      <c r="I6" s="2"/>
    </row>
    <row r="7" spans="1:10" ht="19.5" customHeight="1" thickBot="1">
      <c r="A7" s="149" t="s">
        <v>17</v>
      </c>
      <c r="B7" s="149" t="s">
        <v>16</v>
      </c>
      <c r="C7" s="149" t="s">
        <v>3</v>
      </c>
      <c r="D7" s="149" t="s">
        <v>4</v>
      </c>
      <c r="E7" s="149" t="s">
        <v>5</v>
      </c>
      <c r="F7" s="149" t="s">
        <v>6</v>
      </c>
      <c r="G7" s="149" t="s">
        <v>7</v>
      </c>
      <c r="H7" s="149" t="s">
        <v>8</v>
      </c>
      <c r="I7" s="149" t="s">
        <v>109</v>
      </c>
      <c r="J7" s="149" t="s">
        <v>9</v>
      </c>
    </row>
    <row r="8" spans="1:10" s="200" customFormat="1" ht="15.75" customHeight="1">
      <c r="A8" s="198">
        <v>1</v>
      </c>
      <c r="B8" s="6">
        <v>607</v>
      </c>
      <c r="C8" s="457" t="s">
        <v>391</v>
      </c>
      <c r="D8" s="458" t="s">
        <v>392</v>
      </c>
      <c r="E8" s="459"/>
      <c r="F8" s="5"/>
      <c r="G8" s="81">
        <f>+F41/1</f>
        <v>1748.9</v>
      </c>
      <c r="H8" s="81">
        <f aca="true" t="shared" si="0" ref="H8:H40">+G8/$D$42</f>
        <v>116.59333333333333</v>
      </c>
      <c r="I8" s="213"/>
      <c r="J8" s="199" t="s">
        <v>479</v>
      </c>
    </row>
    <row r="9" spans="1:10" s="200" customFormat="1" ht="15.75" customHeight="1">
      <c r="A9" s="201">
        <v>2</v>
      </c>
      <c r="B9" s="6">
        <v>612</v>
      </c>
      <c r="C9" s="514" t="s">
        <v>414</v>
      </c>
      <c r="D9" s="202" t="s">
        <v>415</v>
      </c>
      <c r="E9" s="515">
        <v>144</v>
      </c>
      <c r="F9" s="80">
        <v>2.8</v>
      </c>
      <c r="G9" s="81">
        <f>+G8-F9</f>
        <v>1746.1000000000001</v>
      </c>
      <c r="H9" s="81">
        <f t="shared" si="0"/>
        <v>116.40666666666668</v>
      </c>
      <c r="I9" s="214">
        <v>3183</v>
      </c>
      <c r="J9" s="199" t="s">
        <v>416</v>
      </c>
    </row>
    <row r="10" spans="1:10" s="200" customFormat="1" ht="15" customHeight="1">
      <c r="A10" s="201">
        <v>3</v>
      </c>
      <c r="B10" s="6">
        <v>226</v>
      </c>
      <c r="C10" s="202" t="s">
        <v>393</v>
      </c>
      <c r="D10" s="202" t="s">
        <v>394</v>
      </c>
      <c r="E10" s="79">
        <v>133</v>
      </c>
      <c r="F10" s="80">
        <v>11.7</v>
      </c>
      <c r="G10" s="81">
        <f aca="true" t="shared" si="1" ref="G10:G18">+G9-F10</f>
        <v>1734.4</v>
      </c>
      <c r="H10" s="23">
        <f t="shared" si="0"/>
        <v>115.62666666666668</v>
      </c>
      <c r="I10" s="214">
        <v>3183</v>
      </c>
      <c r="J10" s="199" t="s">
        <v>398</v>
      </c>
    </row>
    <row r="11" spans="1:10" s="200" customFormat="1" ht="15.75" customHeight="1">
      <c r="A11" s="201">
        <v>4</v>
      </c>
      <c r="B11" s="6">
        <v>608</v>
      </c>
      <c r="C11" s="203" t="s">
        <v>395</v>
      </c>
      <c r="D11" s="203" t="s">
        <v>396</v>
      </c>
      <c r="E11" s="79" t="s">
        <v>397</v>
      </c>
      <c r="F11" s="80">
        <v>4.6</v>
      </c>
      <c r="G11" s="81">
        <f t="shared" si="1"/>
        <v>1729.8000000000002</v>
      </c>
      <c r="H11" s="23">
        <f t="shared" si="0"/>
        <v>115.32000000000001</v>
      </c>
      <c r="I11" s="214">
        <v>3183</v>
      </c>
      <c r="J11" s="199" t="s">
        <v>344</v>
      </c>
    </row>
    <row r="12" spans="1:10" s="200" customFormat="1" ht="15.75" customHeight="1">
      <c r="A12" s="201">
        <v>5</v>
      </c>
      <c r="B12" s="6">
        <v>609</v>
      </c>
      <c r="C12" s="3" t="s">
        <v>399</v>
      </c>
      <c r="D12" s="3" t="s">
        <v>400</v>
      </c>
      <c r="E12" s="4">
        <v>126</v>
      </c>
      <c r="F12" s="5">
        <v>96.3</v>
      </c>
      <c r="G12" s="81">
        <f t="shared" si="1"/>
        <v>1633.5000000000002</v>
      </c>
      <c r="H12" s="23">
        <f t="shared" si="0"/>
        <v>108.90000000000002</v>
      </c>
      <c r="I12" s="214">
        <v>3854</v>
      </c>
      <c r="J12" s="199" t="s">
        <v>344</v>
      </c>
    </row>
    <row r="13" spans="1:10" s="200" customFormat="1" ht="15.75" customHeight="1">
      <c r="A13" s="201">
        <v>6</v>
      </c>
      <c r="B13" s="4">
        <v>600</v>
      </c>
      <c r="C13" s="3" t="s">
        <v>401</v>
      </c>
      <c r="D13" s="3" t="s">
        <v>402</v>
      </c>
      <c r="E13" s="4">
        <v>143</v>
      </c>
      <c r="F13" s="5">
        <v>25.7</v>
      </c>
      <c r="G13" s="81">
        <f t="shared" si="1"/>
        <v>1607.8000000000002</v>
      </c>
      <c r="H13" s="23">
        <f t="shared" si="0"/>
        <v>107.18666666666668</v>
      </c>
      <c r="I13" s="215">
        <v>3850</v>
      </c>
      <c r="J13" s="204" t="s">
        <v>344</v>
      </c>
    </row>
    <row r="14" spans="1:10" s="200" customFormat="1" ht="15.75" customHeight="1">
      <c r="A14" s="201">
        <v>7</v>
      </c>
      <c r="B14" s="6">
        <v>610</v>
      </c>
      <c r="C14" s="3" t="s">
        <v>403</v>
      </c>
      <c r="D14" s="3" t="s">
        <v>404</v>
      </c>
      <c r="E14" s="4">
        <v>134</v>
      </c>
      <c r="F14" s="5">
        <v>537.4</v>
      </c>
      <c r="G14" s="81">
        <f t="shared" si="1"/>
        <v>1070.4</v>
      </c>
      <c r="H14" s="23">
        <f t="shared" si="0"/>
        <v>71.36</v>
      </c>
      <c r="I14" s="215">
        <v>3850</v>
      </c>
      <c r="J14" s="204" t="s">
        <v>405</v>
      </c>
    </row>
    <row r="15" spans="1:10" s="200" customFormat="1" ht="15.75" customHeight="1">
      <c r="A15" s="201">
        <v>8</v>
      </c>
      <c r="B15" s="6">
        <v>438</v>
      </c>
      <c r="C15" s="3" t="s">
        <v>406</v>
      </c>
      <c r="D15" s="460" t="s">
        <v>407</v>
      </c>
      <c r="E15" s="4">
        <v>130</v>
      </c>
      <c r="F15" s="5">
        <v>473</v>
      </c>
      <c r="G15" s="81">
        <f t="shared" si="1"/>
        <v>597.4000000000001</v>
      </c>
      <c r="H15" s="23">
        <f t="shared" si="0"/>
        <v>39.826666666666675</v>
      </c>
      <c r="I15" s="214">
        <v>1220</v>
      </c>
      <c r="J15" s="199" t="s">
        <v>413</v>
      </c>
    </row>
    <row r="16" spans="1:10" s="200" customFormat="1" ht="15.75" customHeight="1">
      <c r="A16" s="201">
        <v>9</v>
      </c>
      <c r="B16" s="6">
        <v>439</v>
      </c>
      <c r="C16" s="184" t="s">
        <v>408</v>
      </c>
      <c r="D16" s="3" t="s">
        <v>409</v>
      </c>
      <c r="E16" s="461">
        <v>119</v>
      </c>
      <c r="F16" s="5">
        <v>530.9</v>
      </c>
      <c r="G16" s="81">
        <f t="shared" si="1"/>
        <v>66.50000000000011</v>
      </c>
      <c r="H16" s="23">
        <f t="shared" si="0"/>
        <v>4.433333333333341</v>
      </c>
      <c r="I16" s="214">
        <v>4401</v>
      </c>
      <c r="J16" s="462" t="s">
        <v>352</v>
      </c>
    </row>
    <row r="17" spans="1:10" s="200" customFormat="1" ht="15.75" customHeight="1">
      <c r="A17" s="201">
        <v>10</v>
      </c>
      <c r="B17" s="6">
        <v>441</v>
      </c>
      <c r="C17" s="3" t="s">
        <v>411</v>
      </c>
      <c r="D17" s="3" t="s">
        <v>412</v>
      </c>
      <c r="E17" s="6">
        <v>130</v>
      </c>
      <c r="F17" s="5">
        <v>66.5</v>
      </c>
      <c r="G17" s="81">
        <f t="shared" si="1"/>
        <v>1.1368683772161603E-13</v>
      </c>
      <c r="H17" s="23">
        <f t="shared" si="0"/>
        <v>7.579122514774402E-15</v>
      </c>
      <c r="I17" s="214">
        <v>2194</v>
      </c>
      <c r="J17" s="462" t="s">
        <v>410</v>
      </c>
    </row>
    <row r="18" spans="1:10" s="200" customFormat="1" ht="15.75" customHeight="1" thickBot="1">
      <c r="A18" s="201"/>
      <c r="B18" s="463"/>
      <c r="C18" s="3"/>
      <c r="D18" s="3"/>
      <c r="E18" s="6"/>
      <c r="F18" s="5"/>
      <c r="G18" s="81">
        <f t="shared" si="1"/>
        <v>1.1368683772161603E-13</v>
      </c>
      <c r="H18" s="23">
        <f t="shared" si="0"/>
        <v>7.579122514774402E-15</v>
      </c>
      <c r="I18" s="214"/>
      <c r="J18" s="199"/>
    </row>
    <row r="19" spans="1:10" s="413" customFormat="1" ht="6.75" customHeight="1" hidden="1" thickBot="1">
      <c r="A19" s="424">
        <v>12</v>
      </c>
      <c r="B19" s="400"/>
      <c r="C19" s="406"/>
      <c r="D19" s="406"/>
      <c r="E19" s="407"/>
      <c r="F19" s="401"/>
      <c r="G19" s="403" t="e">
        <f>+#REF!-F19</f>
        <v>#REF!</v>
      </c>
      <c r="H19" s="403" t="e">
        <f t="shared" si="0"/>
        <v>#REF!</v>
      </c>
      <c r="I19" s="408"/>
      <c r="J19" s="409"/>
    </row>
    <row r="20" spans="1:10" s="413" customFormat="1" ht="15" customHeight="1" hidden="1" thickBot="1">
      <c r="A20" s="424">
        <v>13</v>
      </c>
      <c r="B20" s="400"/>
      <c r="C20" s="406"/>
      <c r="D20" s="406"/>
      <c r="E20" s="407"/>
      <c r="F20" s="401"/>
      <c r="G20" s="403" t="e">
        <f aca="true" t="shared" si="2" ref="G20:G40">+G19-F20</f>
        <v>#REF!</v>
      </c>
      <c r="H20" s="403" t="e">
        <f t="shared" si="0"/>
        <v>#REF!</v>
      </c>
      <c r="I20" s="404"/>
      <c r="J20" s="402"/>
    </row>
    <row r="21" spans="1:10" s="413" customFormat="1" ht="15" customHeight="1" hidden="1" thickBot="1">
      <c r="A21" s="424">
        <v>14</v>
      </c>
      <c r="B21" s="407"/>
      <c r="C21" s="406"/>
      <c r="D21" s="406"/>
      <c r="E21" s="400"/>
      <c r="F21" s="401"/>
      <c r="G21" s="403" t="e">
        <f t="shared" si="2"/>
        <v>#REF!</v>
      </c>
      <c r="H21" s="403" t="e">
        <f t="shared" si="0"/>
        <v>#REF!</v>
      </c>
      <c r="I21" s="404"/>
      <c r="J21" s="402"/>
    </row>
    <row r="22" spans="1:10" s="413" customFormat="1" ht="15" customHeight="1" hidden="1" thickBot="1">
      <c r="A22" s="424">
        <v>15</v>
      </c>
      <c r="B22" s="407"/>
      <c r="C22" s="406"/>
      <c r="D22" s="406"/>
      <c r="E22" s="407"/>
      <c r="F22" s="401"/>
      <c r="G22" s="403" t="e">
        <f t="shared" si="2"/>
        <v>#REF!</v>
      </c>
      <c r="H22" s="403" t="e">
        <f t="shared" si="0"/>
        <v>#REF!</v>
      </c>
      <c r="I22" s="404"/>
      <c r="J22" s="402"/>
    </row>
    <row r="23" spans="1:10" s="413" customFormat="1" ht="15" customHeight="1" hidden="1" thickBot="1">
      <c r="A23" s="424">
        <v>16</v>
      </c>
      <c r="B23" s="407"/>
      <c r="C23" s="406"/>
      <c r="D23" s="406"/>
      <c r="E23" s="400"/>
      <c r="F23" s="401"/>
      <c r="G23" s="403" t="e">
        <f t="shared" si="2"/>
        <v>#REF!</v>
      </c>
      <c r="H23" s="403" t="e">
        <f t="shared" si="0"/>
        <v>#REF!</v>
      </c>
      <c r="I23" s="404"/>
      <c r="J23" s="402"/>
    </row>
    <row r="24" spans="1:10" s="413" customFormat="1" ht="15" customHeight="1" hidden="1" thickBot="1">
      <c r="A24" s="424">
        <v>17</v>
      </c>
      <c r="B24" s="407"/>
      <c r="C24" s="406"/>
      <c r="D24" s="406"/>
      <c r="E24" s="407"/>
      <c r="F24" s="425"/>
      <c r="G24" s="403" t="e">
        <f t="shared" si="2"/>
        <v>#REF!</v>
      </c>
      <c r="H24" s="403" t="e">
        <f t="shared" si="0"/>
        <v>#REF!</v>
      </c>
      <c r="I24" s="404"/>
      <c r="J24" s="402"/>
    </row>
    <row r="25" spans="1:10" s="413" customFormat="1" ht="15" customHeight="1" hidden="1" thickBot="1">
      <c r="A25" s="424">
        <v>18</v>
      </c>
      <c r="B25" s="407"/>
      <c r="C25" s="406"/>
      <c r="D25" s="406"/>
      <c r="E25" s="407"/>
      <c r="F25" s="401"/>
      <c r="G25" s="403" t="e">
        <f t="shared" si="2"/>
        <v>#REF!</v>
      </c>
      <c r="H25" s="403" t="e">
        <f t="shared" si="0"/>
        <v>#REF!</v>
      </c>
      <c r="I25" s="404"/>
      <c r="J25" s="402"/>
    </row>
    <row r="26" spans="1:10" s="413" customFormat="1" ht="15" customHeight="1" hidden="1" thickBot="1">
      <c r="A26" s="424">
        <v>19</v>
      </c>
      <c r="B26" s="407"/>
      <c r="C26" s="406"/>
      <c r="D26" s="406"/>
      <c r="E26" s="407"/>
      <c r="F26" s="401"/>
      <c r="G26" s="403" t="e">
        <f t="shared" si="2"/>
        <v>#REF!</v>
      </c>
      <c r="H26" s="403" t="e">
        <f t="shared" si="0"/>
        <v>#REF!</v>
      </c>
      <c r="I26" s="404"/>
      <c r="J26" s="402"/>
    </row>
    <row r="27" spans="1:10" s="413" customFormat="1" ht="15" customHeight="1" hidden="1" thickBot="1">
      <c r="A27" s="424">
        <v>20</v>
      </c>
      <c r="B27" s="407"/>
      <c r="C27" s="406"/>
      <c r="D27" s="406"/>
      <c r="E27" s="407"/>
      <c r="F27" s="401"/>
      <c r="G27" s="403" t="e">
        <f t="shared" si="2"/>
        <v>#REF!</v>
      </c>
      <c r="H27" s="403" t="e">
        <f t="shared" si="0"/>
        <v>#REF!</v>
      </c>
      <c r="I27" s="404"/>
      <c r="J27" s="402"/>
    </row>
    <row r="28" spans="1:10" s="413" customFormat="1" ht="15" customHeight="1" hidden="1" thickBot="1">
      <c r="A28" s="424">
        <v>21</v>
      </c>
      <c r="B28" s="407"/>
      <c r="C28" s="406"/>
      <c r="D28" s="406"/>
      <c r="E28" s="400"/>
      <c r="F28" s="401"/>
      <c r="G28" s="403" t="e">
        <f t="shared" si="2"/>
        <v>#REF!</v>
      </c>
      <c r="H28" s="403" t="e">
        <f t="shared" si="0"/>
        <v>#REF!</v>
      </c>
      <c r="I28" s="404"/>
      <c r="J28" s="402"/>
    </row>
    <row r="29" spans="1:10" s="413" customFormat="1" ht="15" customHeight="1" hidden="1" thickBot="1">
      <c r="A29" s="424">
        <v>22</v>
      </c>
      <c r="B29" s="407"/>
      <c r="C29" s="406"/>
      <c r="D29" s="406"/>
      <c r="E29" s="407"/>
      <c r="F29" s="401"/>
      <c r="G29" s="403" t="e">
        <f t="shared" si="2"/>
        <v>#REF!</v>
      </c>
      <c r="H29" s="403" t="e">
        <f t="shared" si="0"/>
        <v>#REF!</v>
      </c>
      <c r="I29" s="404"/>
      <c r="J29" s="402"/>
    </row>
    <row r="30" spans="1:10" s="413" customFormat="1" ht="15" customHeight="1" hidden="1" thickBot="1">
      <c r="A30" s="424">
        <v>23</v>
      </c>
      <c r="B30" s="407"/>
      <c r="C30" s="406"/>
      <c r="D30" s="406"/>
      <c r="E30" s="400"/>
      <c r="F30" s="401"/>
      <c r="G30" s="403" t="e">
        <f t="shared" si="2"/>
        <v>#REF!</v>
      </c>
      <c r="H30" s="403" t="e">
        <f t="shared" si="0"/>
        <v>#REF!</v>
      </c>
      <c r="I30" s="404"/>
      <c r="J30" s="402"/>
    </row>
    <row r="31" spans="1:10" s="413" customFormat="1" ht="15" customHeight="1" hidden="1" thickBot="1">
      <c r="A31" s="424">
        <v>24</v>
      </c>
      <c r="B31" s="407"/>
      <c r="C31" s="406"/>
      <c r="D31" s="406"/>
      <c r="E31" s="407"/>
      <c r="F31" s="425"/>
      <c r="G31" s="403" t="e">
        <f t="shared" si="2"/>
        <v>#REF!</v>
      </c>
      <c r="H31" s="403" t="e">
        <f t="shared" si="0"/>
        <v>#REF!</v>
      </c>
      <c r="I31" s="404"/>
      <c r="J31" s="402"/>
    </row>
    <row r="32" spans="1:10" s="413" customFormat="1" ht="3" customHeight="1" hidden="1" thickBot="1">
      <c r="A32" s="424">
        <v>25</v>
      </c>
      <c r="B32" s="407"/>
      <c r="C32" s="406"/>
      <c r="D32" s="406"/>
      <c r="E32" s="407"/>
      <c r="F32" s="401"/>
      <c r="G32" s="403" t="e">
        <f t="shared" si="2"/>
        <v>#REF!</v>
      </c>
      <c r="H32" s="403" t="e">
        <f t="shared" si="0"/>
        <v>#REF!</v>
      </c>
      <c r="I32" s="404"/>
      <c r="J32" s="402"/>
    </row>
    <row r="33" spans="1:10" s="413" customFormat="1" ht="15" customHeight="1" hidden="1" thickBot="1">
      <c r="A33" s="424">
        <v>26</v>
      </c>
      <c r="B33" s="407"/>
      <c r="C33" s="406"/>
      <c r="D33" s="406"/>
      <c r="E33" s="407"/>
      <c r="F33" s="401"/>
      <c r="G33" s="403" t="e">
        <f t="shared" si="2"/>
        <v>#REF!</v>
      </c>
      <c r="H33" s="403" t="e">
        <f t="shared" si="0"/>
        <v>#REF!</v>
      </c>
      <c r="I33" s="404"/>
      <c r="J33" s="402"/>
    </row>
    <row r="34" spans="1:10" s="413" customFormat="1" ht="15" customHeight="1" hidden="1" thickBot="1">
      <c r="A34" s="424">
        <v>27</v>
      </c>
      <c r="B34" s="407"/>
      <c r="C34" s="406"/>
      <c r="D34" s="406"/>
      <c r="E34" s="407"/>
      <c r="F34" s="401"/>
      <c r="G34" s="403" t="e">
        <f t="shared" si="2"/>
        <v>#REF!</v>
      </c>
      <c r="H34" s="403" t="e">
        <f t="shared" si="0"/>
        <v>#REF!</v>
      </c>
      <c r="I34" s="404"/>
      <c r="J34" s="402"/>
    </row>
    <row r="35" spans="1:10" s="413" customFormat="1" ht="15" customHeight="1" hidden="1" thickBot="1">
      <c r="A35" s="424">
        <v>28</v>
      </c>
      <c r="B35" s="407"/>
      <c r="C35" s="406"/>
      <c r="D35" s="406"/>
      <c r="E35" s="407"/>
      <c r="F35" s="401"/>
      <c r="G35" s="403" t="e">
        <f t="shared" si="2"/>
        <v>#REF!</v>
      </c>
      <c r="H35" s="403" t="e">
        <f t="shared" si="0"/>
        <v>#REF!</v>
      </c>
      <c r="I35" s="404"/>
      <c r="J35" s="402"/>
    </row>
    <row r="36" spans="1:10" s="413" customFormat="1" ht="15" customHeight="1" hidden="1" thickBot="1">
      <c r="A36" s="424">
        <v>29</v>
      </c>
      <c r="B36" s="407"/>
      <c r="C36" s="406"/>
      <c r="D36" s="406"/>
      <c r="E36" s="407"/>
      <c r="F36" s="401"/>
      <c r="G36" s="403" t="e">
        <f t="shared" si="2"/>
        <v>#REF!</v>
      </c>
      <c r="H36" s="403" t="e">
        <f t="shared" si="0"/>
        <v>#REF!</v>
      </c>
      <c r="I36" s="404"/>
      <c r="J36" s="402"/>
    </row>
    <row r="37" spans="1:10" s="413" customFormat="1" ht="15" customHeight="1" hidden="1" thickBot="1">
      <c r="A37" s="424">
        <v>30</v>
      </c>
      <c r="B37" s="407"/>
      <c r="C37" s="406"/>
      <c r="D37" s="406"/>
      <c r="E37" s="407"/>
      <c r="F37" s="401"/>
      <c r="G37" s="403" t="e">
        <f t="shared" si="2"/>
        <v>#REF!</v>
      </c>
      <c r="H37" s="403" t="e">
        <f t="shared" si="0"/>
        <v>#REF!</v>
      </c>
      <c r="I37" s="404"/>
      <c r="J37" s="402"/>
    </row>
    <row r="38" spans="1:10" s="413" customFormat="1" ht="15" customHeight="1" hidden="1" thickBot="1">
      <c r="A38" s="424">
        <v>31</v>
      </c>
      <c r="B38" s="407"/>
      <c r="C38" s="406"/>
      <c r="D38" s="406"/>
      <c r="E38" s="407"/>
      <c r="F38" s="401"/>
      <c r="G38" s="403" t="e">
        <f t="shared" si="2"/>
        <v>#REF!</v>
      </c>
      <c r="H38" s="403" t="e">
        <f t="shared" si="0"/>
        <v>#REF!</v>
      </c>
      <c r="I38" s="404"/>
      <c r="J38" s="402"/>
    </row>
    <row r="39" spans="1:10" s="413" customFormat="1" ht="15" customHeight="1" hidden="1" thickBot="1">
      <c r="A39" s="424">
        <v>32</v>
      </c>
      <c r="B39" s="407"/>
      <c r="C39" s="406"/>
      <c r="D39" s="406"/>
      <c r="E39" s="407"/>
      <c r="F39" s="401"/>
      <c r="G39" s="403" t="e">
        <f t="shared" si="2"/>
        <v>#REF!</v>
      </c>
      <c r="H39" s="403" t="e">
        <f t="shared" si="0"/>
        <v>#REF!</v>
      </c>
      <c r="I39" s="404"/>
      <c r="J39" s="402"/>
    </row>
    <row r="40" spans="1:10" s="413" customFormat="1" ht="15" customHeight="1" hidden="1" thickBot="1">
      <c r="A40" s="424"/>
      <c r="B40" s="407"/>
      <c r="C40" s="406"/>
      <c r="D40" s="405"/>
      <c r="E40" s="426"/>
      <c r="F40" s="427"/>
      <c r="G40" s="428" t="e">
        <f t="shared" si="2"/>
        <v>#REF!</v>
      </c>
      <c r="H40" s="429" t="e">
        <f t="shared" si="0"/>
        <v>#REF!</v>
      </c>
      <c r="I40" s="410"/>
      <c r="J40" s="430"/>
    </row>
    <row r="41" spans="1:10" ht="18.75" customHeight="1" thickBot="1">
      <c r="A41" s="152"/>
      <c r="B41" s="153"/>
      <c r="C41" s="205"/>
      <c r="D41" s="206" t="s">
        <v>15</v>
      </c>
      <c r="E41" s="207"/>
      <c r="F41" s="208">
        <f>SUM(F8:F40)</f>
        <v>1748.9</v>
      </c>
      <c r="G41" s="211" t="s">
        <v>10</v>
      </c>
      <c r="H41" s="212">
        <f>+F41/D42</f>
        <v>116.59333333333333</v>
      </c>
      <c r="I41" s="209"/>
      <c r="J41" s="210" t="s">
        <v>32</v>
      </c>
    </row>
    <row r="42" spans="1:10" ht="13.5" customHeight="1">
      <c r="A42" s="100" t="s">
        <v>21</v>
      </c>
      <c r="B42" s="96"/>
      <c r="C42" s="101"/>
      <c r="D42" s="145">
        <v>15</v>
      </c>
      <c r="E42" s="146">
        <v>14.5</v>
      </c>
      <c r="F42" s="147">
        <v>14</v>
      </c>
      <c r="G42" s="147">
        <v>15.5</v>
      </c>
      <c r="H42" s="148">
        <v>16</v>
      </c>
      <c r="I42" s="195"/>
      <c r="J42" s="90"/>
    </row>
    <row r="43" spans="1:10" ht="13.5" customHeight="1">
      <c r="A43" s="100" t="s">
        <v>22</v>
      </c>
      <c r="B43" s="101"/>
      <c r="C43" s="101"/>
      <c r="D43" s="102">
        <f>+F41/D42</f>
        <v>116.59333333333333</v>
      </c>
      <c r="E43" s="103">
        <f>+F41/E42</f>
        <v>120.61379310344829</v>
      </c>
      <c r="F43" s="103">
        <f>+F41/F42</f>
        <v>124.92142857142858</v>
      </c>
      <c r="G43" s="103">
        <f>+F41/G42</f>
        <v>112.83225806451614</v>
      </c>
      <c r="H43" s="104">
        <f>+F41/H42</f>
        <v>109.30625</v>
      </c>
      <c r="I43" s="196"/>
      <c r="J43" s="99" t="s">
        <v>11</v>
      </c>
    </row>
    <row r="44" spans="1:10" ht="13.5" customHeight="1" thickBot="1">
      <c r="A44" s="90"/>
      <c r="B44" s="90"/>
      <c r="C44" s="90"/>
      <c r="D44" s="105">
        <f>+D43/24</f>
        <v>4.858055555555556</v>
      </c>
      <c r="E44" s="106">
        <f>+E43/24</f>
        <v>5.025574712643679</v>
      </c>
      <c r="F44" s="106">
        <f>+F43/24</f>
        <v>5.205059523809524</v>
      </c>
      <c r="G44" s="106">
        <f>+G43/24</f>
        <v>4.701344086021506</v>
      </c>
      <c r="H44" s="107">
        <f>+H43/24</f>
        <v>4.554427083333334</v>
      </c>
      <c r="I44" s="197"/>
      <c r="J44" s="99" t="s">
        <v>12</v>
      </c>
    </row>
    <row r="45" spans="1:10" ht="17.25" customHeight="1" thickBot="1">
      <c r="A45" s="108" t="s">
        <v>77</v>
      </c>
      <c r="B45" s="90"/>
      <c r="C45" s="90"/>
      <c r="D45" s="109"/>
      <c r="E45" s="90"/>
      <c r="F45" s="90"/>
      <c r="G45" s="90"/>
      <c r="H45" s="90"/>
      <c r="I45" s="90"/>
      <c r="J45" s="90"/>
    </row>
    <row r="46" spans="1:10" ht="18.75" customHeight="1">
      <c r="A46" s="11"/>
      <c r="B46" s="66" t="s">
        <v>88</v>
      </c>
      <c r="C46" s="20"/>
      <c r="D46" s="20"/>
      <c r="E46" s="20"/>
      <c r="F46" s="20"/>
      <c r="G46" s="20"/>
      <c r="H46" s="20"/>
      <c r="I46" s="20"/>
      <c r="J46" s="20"/>
    </row>
    <row r="47" spans="1:10" ht="9" customHeight="1">
      <c r="A47" s="11"/>
      <c r="B47" s="17" t="s">
        <v>70</v>
      </c>
      <c r="C47" s="67"/>
      <c r="D47" s="20"/>
      <c r="E47" s="20"/>
      <c r="F47" s="20"/>
      <c r="G47" s="20"/>
      <c r="H47" s="20"/>
      <c r="I47" s="20"/>
      <c r="J47" s="20"/>
    </row>
    <row r="48" spans="1:10" ht="18" customHeight="1" hidden="1">
      <c r="A48" s="90"/>
      <c r="B48" s="97"/>
      <c r="C48" s="98"/>
      <c r="D48" s="122"/>
      <c r="E48" s="97"/>
      <c r="F48" s="98"/>
      <c r="G48" s="122"/>
      <c r="H48" s="96"/>
      <c r="I48" s="96"/>
      <c r="J48" s="96"/>
    </row>
    <row r="49" spans="1:10" ht="16.5" customHeight="1">
      <c r="A49" s="90"/>
      <c r="B49" s="97" t="s">
        <v>476</v>
      </c>
      <c r="C49" s="98"/>
      <c r="D49" s="122"/>
      <c r="E49" s="97"/>
      <c r="F49" s="98"/>
      <c r="G49" s="122"/>
      <c r="H49" s="96"/>
      <c r="I49" s="96"/>
      <c r="J49" s="96"/>
    </row>
    <row r="50" spans="1:10" ht="15.75" customHeight="1">
      <c r="A50" s="90"/>
      <c r="B50" s="97" t="s">
        <v>477</v>
      </c>
      <c r="C50" s="98"/>
      <c r="D50" s="122"/>
      <c r="E50" s="122"/>
      <c r="F50" s="122"/>
      <c r="G50" s="122"/>
      <c r="H50" s="96"/>
      <c r="I50" s="96"/>
      <c r="J50" s="96"/>
    </row>
    <row r="51" spans="1:10" ht="15.75" customHeight="1">
      <c r="A51" s="90"/>
      <c r="B51" s="97"/>
      <c r="C51" s="98"/>
      <c r="D51" s="122"/>
      <c r="E51" s="97"/>
      <c r="F51" s="97"/>
      <c r="G51" s="122"/>
      <c r="H51" s="96"/>
      <c r="I51" s="96"/>
      <c r="J51" s="96"/>
    </row>
    <row r="52" spans="1:10" ht="12.75" customHeight="1">
      <c r="A52" s="90"/>
      <c r="B52" s="97"/>
      <c r="C52" s="98"/>
      <c r="D52" s="122"/>
      <c r="E52" s="97"/>
      <c r="F52" s="97"/>
      <c r="G52" s="122"/>
      <c r="H52" s="96"/>
      <c r="I52" s="96"/>
      <c r="J52" s="96"/>
    </row>
    <row r="53" spans="1:10" ht="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21" customHeight="1">
      <c r="A54" s="21" t="s">
        <v>20</v>
      </c>
      <c r="B54" s="11"/>
      <c r="C54" s="11"/>
      <c r="D54" s="74"/>
      <c r="E54" s="73"/>
      <c r="F54" s="72"/>
      <c r="G54" s="11" t="s">
        <v>422</v>
      </c>
      <c r="H54" s="11"/>
      <c r="I54" s="11"/>
      <c r="J54" s="11"/>
    </row>
    <row r="55" spans="1:10" ht="15" customHeight="1">
      <c r="A55" s="11"/>
      <c r="B55" s="11"/>
      <c r="C55" s="11"/>
      <c r="D55" s="46"/>
      <c r="E55" s="46"/>
      <c r="F55" s="46"/>
      <c r="G55" s="11"/>
      <c r="H55" s="11"/>
      <c r="I55" s="11"/>
      <c r="J55" s="11"/>
    </row>
    <row r="56" spans="1:10" ht="17.25" customHeight="1" hidden="1">
      <c r="A56" s="21"/>
      <c r="B56" s="11"/>
      <c r="C56" s="11"/>
      <c r="D56" s="51"/>
      <c r="E56" s="52"/>
      <c r="F56" s="50"/>
      <c r="G56" s="69"/>
      <c r="H56" s="69"/>
      <c r="I56" s="69"/>
      <c r="J56" s="11"/>
    </row>
    <row r="57" spans="1:10" ht="18" customHeight="1">
      <c r="A57" s="21" t="s">
        <v>13</v>
      </c>
      <c r="B57" s="11"/>
      <c r="C57" s="11"/>
      <c r="D57" s="51"/>
      <c r="E57" s="52"/>
      <c r="F57" s="50"/>
      <c r="G57" s="71" t="s">
        <v>473</v>
      </c>
      <c r="H57" s="69"/>
      <c r="I57" s="69"/>
      <c r="J57" s="11"/>
    </row>
    <row r="58" spans="1:10" ht="15" customHeight="1">
      <c r="A58" s="21"/>
      <c r="B58" s="11"/>
      <c r="C58" s="11"/>
      <c r="D58" s="51"/>
      <c r="E58" s="52"/>
      <c r="F58" s="50"/>
      <c r="G58" s="69"/>
      <c r="H58" s="69"/>
      <c r="I58" s="69"/>
      <c r="J58" s="11"/>
    </row>
    <row r="59" spans="1:10" ht="15.75" customHeight="1">
      <c r="A59" s="21"/>
      <c r="B59" s="11"/>
      <c r="C59" s="11"/>
      <c r="D59" s="51" t="s">
        <v>74</v>
      </c>
      <c r="E59" s="52"/>
      <c r="F59" s="50"/>
      <c r="G59" s="69"/>
      <c r="H59" s="69"/>
      <c r="I59" s="69"/>
      <c r="J59" s="11"/>
    </row>
    <row r="60" spans="1:10" ht="14.25" customHeight="1">
      <c r="A60" s="21"/>
      <c r="B60" s="11"/>
      <c r="C60" s="11"/>
      <c r="D60" s="51"/>
      <c r="E60" s="52"/>
      <c r="F60" s="50"/>
      <c r="G60" s="69"/>
      <c r="H60" s="69"/>
      <c r="I60" s="69"/>
      <c r="J60" s="11"/>
    </row>
    <row r="61" spans="1:10" ht="13.5" customHeight="1">
      <c r="A61" s="21"/>
      <c r="B61" s="11"/>
      <c r="C61" s="11" t="s">
        <v>71</v>
      </c>
      <c r="D61" s="70" t="s">
        <v>75</v>
      </c>
      <c r="E61" s="71"/>
      <c r="F61" s="71"/>
      <c r="G61" s="71" t="s">
        <v>474</v>
      </c>
      <c r="H61" s="71"/>
      <c r="I61" s="71"/>
      <c r="J61" s="11"/>
    </row>
    <row r="62" spans="1:10" ht="23.25" customHeight="1">
      <c r="A62" s="21"/>
      <c r="B62" s="11"/>
      <c r="C62" s="11"/>
      <c r="D62" s="70" t="s">
        <v>76</v>
      </c>
      <c r="E62" s="71"/>
      <c r="F62" s="71"/>
      <c r="G62" s="71" t="s">
        <v>478</v>
      </c>
      <c r="H62" s="71"/>
      <c r="I62" s="71"/>
      <c r="J62" s="36"/>
    </row>
    <row r="63" ht="19.5" customHeight="1">
      <c r="J63" s="110"/>
    </row>
    <row r="64" ht="17.25" customHeight="1"/>
    <row r="65" spans="2:10" ht="15.75">
      <c r="B65" s="407"/>
      <c r="C65" s="406"/>
      <c r="D65" s="406"/>
      <c r="E65" s="400"/>
      <c r="F65" s="401"/>
      <c r="G65" s="403"/>
      <c r="H65" s="403"/>
      <c r="I65" s="404"/>
      <c r="J65" s="402"/>
    </row>
    <row r="66" spans="2:10" ht="15.75">
      <c r="B66" s="407"/>
      <c r="C66" s="406"/>
      <c r="D66" s="406"/>
      <c r="E66" s="407"/>
      <c r="F66" s="401"/>
      <c r="G66" s="403"/>
      <c r="H66" s="403"/>
      <c r="I66" s="404"/>
      <c r="J66" s="402"/>
    </row>
    <row r="67" spans="2:10" ht="15.75">
      <c r="B67" s="407"/>
      <c r="C67" s="406"/>
      <c r="D67" s="406"/>
      <c r="E67" s="400"/>
      <c r="F67" s="401"/>
      <c r="G67" s="403"/>
      <c r="H67" s="403"/>
      <c r="I67" s="404"/>
      <c r="J67" s="402"/>
    </row>
    <row r="68" spans="2:10" ht="15.75">
      <c r="B68" s="407"/>
      <c r="C68" s="406"/>
      <c r="D68" s="406"/>
      <c r="E68" s="407"/>
      <c r="F68" s="425"/>
      <c r="G68" s="403"/>
      <c r="H68" s="403"/>
      <c r="I68" s="404"/>
      <c r="J68" s="402"/>
    </row>
    <row r="69" spans="2:10" ht="15.75" customHeight="1">
      <c r="B69" s="407"/>
      <c r="C69" s="406"/>
      <c r="D69" s="406"/>
      <c r="E69" s="407"/>
      <c r="F69" s="401"/>
      <c r="G69" s="403"/>
      <c r="H69" s="403"/>
      <c r="I69" s="404"/>
      <c r="J69" s="402"/>
    </row>
    <row r="70" spans="2:10" ht="15" customHeight="1">
      <c r="B70" s="407"/>
      <c r="C70" s="406"/>
      <c r="D70" s="406"/>
      <c r="E70" s="407"/>
      <c r="F70" s="401"/>
      <c r="G70" s="403"/>
      <c r="H70" s="403"/>
      <c r="I70" s="404"/>
      <c r="J70" s="402"/>
    </row>
    <row r="71" spans="2:10" ht="15" customHeight="1">
      <c r="B71" s="407"/>
      <c r="C71" s="406"/>
      <c r="D71" s="406"/>
      <c r="E71" s="407"/>
      <c r="F71" s="401"/>
      <c r="G71" s="403"/>
      <c r="H71" s="403"/>
      <c r="I71" s="404"/>
      <c r="J71" s="402"/>
    </row>
    <row r="72" ht="15" customHeight="1"/>
    <row r="73" ht="15" customHeight="1"/>
    <row r="74" ht="15" customHeight="1"/>
    <row r="75" ht="15" customHeight="1"/>
    <row r="76" spans="1:10" ht="16.5">
      <c r="A76" s="125"/>
      <c r="B76" s="24"/>
      <c r="C76" s="24"/>
      <c r="D76" s="127" t="s">
        <v>71</v>
      </c>
      <c r="E76" s="128"/>
      <c r="F76" s="128"/>
      <c r="G76" s="128" t="s">
        <v>71</v>
      </c>
      <c r="H76" s="128"/>
      <c r="I76" s="128"/>
      <c r="J76" s="128"/>
    </row>
  </sheetData>
  <printOptions horizontalCentered="1" verticalCentered="1"/>
  <pageMargins left="0.25" right="0.24" top="0.4330708661417323" bottom="0.03937007874015748" header="0.2755905511811024" footer="0"/>
  <pageSetup horizontalDpi="360" verticalDpi="360" orientation="portrait" r:id="rId1"/>
  <headerFooter alignWithMargins="0">
    <oddFooter>&amp;L&amp;"Courier New Cyr,Bold Italic"&amp;8Norwegian Gas Carriers
OSLO
&amp;C
</oddFoot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75" workbookViewId="0" topLeftCell="A1">
      <pane ySplit="7" topLeftCell="BM8" activePane="bottomLeft" state="frozen"/>
      <selection pane="topLeft" activeCell="A1" sqref="A1"/>
      <selection pane="bottomLeft" activeCell="C12" sqref="C12"/>
    </sheetView>
  </sheetViews>
  <sheetFormatPr defaultColWidth="8.796875" defaultRowHeight="15"/>
  <cols>
    <col min="1" max="1" width="3.8984375" style="0" customWidth="1"/>
    <col min="2" max="2" width="4.59765625" style="0" customWidth="1"/>
    <col min="3" max="3" width="11" style="0" customWidth="1"/>
    <col min="4" max="4" width="11.796875" style="0" customWidth="1"/>
    <col min="5" max="5" width="5.296875" style="0" customWidth="1"/>
    <col min="6" max="6" width="8.59765625" style="0" customWidth="1"/>
    <col min="7" max="8" width="7.09765625" style="0" customWidth="1"/>
    <col min="9" max="9" width="6" style="0" customWidth="1"/>
    <col min="10" max="10" width="15.19921875" style="0" customWidth="1"/>
  </cols>
  <sheetData>
    <row r="1" spans="1:10" ht="25.5" customHeight="1">
      <c r="A1" s="26" t="s">
        <v>71</v>
      </c>
      <c r="B1" s="26"/>
      <c r="C1" s="32"/>
      <c r="D1" s="33"/>
      <c r="E1" s="26"/>
      <c r="F1" s="412" t="s">
        <v>240</v>
      </c>
      <c r="G1" s="26"/>
      <c r="H1" s="11"/>
      <c r="I1" s="11"/>
      <c r="J1" s="12" t="s">
        <v>71</v>
      </c>
    </row>
    <row r="2" ht="17.25" customHeight="1" hidden="1">
      <c r="A2" s="1"/>
    </row>
    <row r="3" spans="1:10" ht="35.25" customHeight="1">
      <c r="A3" s="34" t="s">
        <v>89</v>
      </c>
      <c r="B3" s="26"/>
      <c r="C3" s="42"/>
      <c r="D3" s="19"/>
      <c r="E3" s="44" t="s">
        <v>19</v>
      </c>
      <c r="F3" s="41"/>
      <c r="G3" s="131">
        <v>115</v>
      </c>
      <c r="H3" s="40"/>
      <c r="I3" s="40"/>
      <c r="J3" s="39"/>
    </row>
    <row r="4" spans="1:10" ht="31.5" customHeight="1" hidden="1">
      <c r="A4" s="11"/>
      <c r="B4" s="11"/>
      <c r="C4" s="43"/>
      <c r="D4" s="411"/>
      <c r="E4" s="19"/>
      <c r="F4" s="2"/>
      <c r="G4" s="2"/>
      <c r="H4" s="2"/>
      <c r="I4" s="2"/>
      <c r="J4" s="2"/>
    </row>
    <row r="5" spans="1:10" ht="42.75" customHeight="1" thickBot="1">
      <c r="A5" s="35" t="s">
        <v>1</v>
      </c>
      <c r="B5" s="11"/>
      <c r="C5" s="37" t="s">
        <v>288</v>
      </c>
      <c r="D5" s="38"/>
      <c r="E5" s="45" t="s">
        <v>18</v>
      </c>
      <c r="F5" s="37" t="s">
        <v>332</v>
      </c>
      <c r="G5" s="38"/>
      <c r="H5" s="38"/>
      <c r="I5" s="38"/>
      <c r="J5" s="39"/>
    </row>
    <row r="6" spans="1:9" ht="16.5" customHeight="1" hidden="1" thickBot="1">
      <c r="A6" s="11"/>
      <c r="B6" s="11"/>
      <c r="E6" s="11"/>
      <c r="H6" s="2"/>
      <c r="I6" s="2"/>
    </row>
    <row r="7" spans="1:10" ht="19.5" customHeight="1" thickBot="1">
      <c r="A7" s="149" t="s">
        <v>17</v>
      </c>
      <c r="B7" s="149" t="s">
        <v>16</v>
      </c>
      <c r="C7" s="149" t="s">
        <v>3</v>
      </c>
      <c r="D7" s="149" t="s">
        <v>4</v>
      </c>
      <c r="E7" s="149" t="s">
        <v>5</v>
      </c>
      <c r="F7" s="149" t="s">
        <v>6</v>
      </c>
      <c r="G7" s="149" t="s">
        <v>7</v>
      </c>
      <c r="H7" s="149" t="s">
        <v>8</v>
      </c>
      <c r="I7" s="149" t="s">
        <v>109</v>
      </c>
      <c r="J7" s="149" t="s">
        <v>9</v>
      </c>
    </row>
    <row r="8" spans="1:10" s="200" customFormat="1" ht="15.75" customHeight="1">
      <c r="A8" s="198">
        <v>1</v>
      </c>
      <c r="B8" s="6">
        <v>613</v>
      </c>
      <c r="C8" s="457" t="s">
        <v>426</v>
      </c>
      <c r="D8" s="458" t="s">
        <v>417</v>
      </c>
      <c r="E8" s="459"/>
      <c r="F8" s="5"/>
      <c r="G8" s="81">
        <f>+F41/1</f>
        <v>1749.1</v>
      </c>
      <c r="H8" s="81">
        <f aca="true" t="shared" si="0" ref="H8:H40">+G8/$D$42</f>
        <v>116.60666666666665</v>
      </c>
      <c r="I8" s="213"/>
      <c r="J8" s="199" t="s">
        <v>419</v>
      </c>
    </row>
    <row r="9" spans="1:10" s="200" customFormat="1" ht="15.75" customHeight="1">
      <c r="A9" s="201">
        <v>2</v>
      </c>
      <c r="B9" s="6">
        <v>614</v>
      </c>
      <c r="C9" s="514" t="s">
        <v>421</v>
      </c>
      <c r="D9" s="202" t="s">
        <v>418</v>
      </c>
      <c r="E9" s="515">
        <v>103</v>
      </c>
      <c r="F9" s="80">
        <v>10.9</v>
      </c>
      <c r="G9" s="81">
        <f aca="true" t="shared" si="1" ref="G9:G18">+G8-F9</f>
        <v>1738.1999999999998</v>
      </c>
      <c r="H9" s="81">
        <f t="shared" si="0"/>
        <v>115.87999999999998</v>
      </c>
      <c r="I9" s="214">
        <v>3183</v>
      </c>
      <c r="J9" s="199" t="s">
        <v>420</v>
      </c>
    </row>
    <row r="10" spans="1:10" s="200" customFormat="1" ht="15" customHeight="1">
      <c r="A10" s="201">
        <v>3</v>
      </c>
      <c r="B10" s="6">
        <v>226</v>
      </c>
      <c r="C10" s="202" t="s">
        <v>393</v>
      </c>
      <c r="D10" s="202" t="s">
        <v>394</v>
      </c>
      <c r="E10" s="79">
        <v>133</v>
      </c>
      <c r="F10" s="80">
        <v>3.8</v>
      </c>
      <c r="G10" s="81">
        <f t="shared" si="1"/>
        <v>1734.3999999999999</v>
      </c>
      <c r="H10" s="23">
        <f t="shared" si="0"/>
        <v>115.62666666666665</v>
      </c>
      <c r="I10" s="214">
        <v>3183</v>
      </c>
      <c r="J10" s="199" t="s">
        <v>398</v>
      </c>
    </row>
    <row r="11" spans="1:10" s="200" customFormat="1" ht="15.75" customHeight="1">
      <c r="A11" s="201">
        <v>4</v>
      </c>
      <c r="B11" s="6">
        <v>608</v>
      </c>
      <c r="C11" s="203" t="s">
        <v>395</v>
      </c>
      <c r="D11" s="203" t="s">
        <v>396</v>
      </c>
      <c r="E11" s="79" t="s">
        <v>397</v>
      </c>
      <c r="F11" s="80">
        <v>4.6</v>
      </c>
      <c r="G11" s="81">
        <f t="shared" si="1"/>
        <v>1729.8</v>
      </c>
      <c r="H11" s="23">
        <f t="shared" si="0"/>
        <v>115.32</v>
      </c>
      <c r="I11" s="214">
        <v>3183</v>
      </c>
      <c r="J11" s="199" t="s">
        <v>344</v>
      </c>
    </row>
    <row r="12" spans="1:10" s="200" customFormat="1" ht="15.75" customHeight="1">
      <c r="A12" s="201">
        <v>5</v>
      </c>
      <c r="B12" s="6">
        <v>609</v>
      </c>
      <c r="C12" s="3" t="s">
        <v>399</v>
      </c>
      <c r="D12" s="3" t="s">
        <v>400</v>
      </c>
      <c r="E12" s="4">
        <v>126</v>
      </c>
      <c r="F12" s="5">
        <v>96.3</v>
      </c>
      <c r="G12" s="81">
        <f t="shared" si="1"/>
        <v>1633.5</v>
      </c>
      <c r="H12" s="23">
        <f t="shared" si="0"/>
        <v>108.9</v>
      </c>
      <c r="I12" s="214">
        <v>3854</v>
      </c>
      <c r="J12" s="199" t="s">
        <v>344</v>
      </c>
    </row>
    <row r="13" spans="1:10" s="200" customFormat="1" ht="15.75" customHeight="1">
      <c r="A13" s="201">
        <v>6</v>
      </c>
      <c r="B13" s="4">
        <v>600</v>
      </c>
      <c r="C13" s="3" t="s">
        <v>401</v>
      </c>
      <c r="D13" s="3" t="s">
        <v>402</v>
      </c>
      <c r="E13" s="4">
        <v>143</v>
      </c>
      <c r="F13" s="5">
        <v>25.7</v>
      </c>
      <c r="G13" s="81">
        <f t="shared" si="1"/>
        <v>1607.8</v>
      </c>
      <c r="H13" s="23">
        <f t="shared" si="0"/>
        <v>107.18666666666667</v>
      </c>
      <c r="I13" s="215">
        <v>3850</v>
      </c>
      <c r="J13" s="204" t="s">
        <v>344</v>
      </c>
    </row>
    <row r="14" spans="1:10" s="200" customFormat="1" ht="15.75" customHeight="1">
      <c r="A14" s="201">
        <v>7</v>
      </c>
      <c r="B14" s="6">
        <v>610</v>
      </c>
      <c r="C14" s="3" t="s">
        <v>403</v>
      </c>
      <c r="D14" s="3" t="s">
        <v>404</v>
      </c>
      <c r="E14" s="4">
        <v>134</v>
      </c>
      <c r="F14" s="5">
        <v>537.4</v>
      </c>
      <c r="G14" s="81">
        <f t="shared" si="1"/>
        <v>1070.4</v>
      </c>
      <c r="H14" s="23">
        <f t="shared" si="0"/>
        <v>71.36</v>
      </c>
      <c r="I14" s="215">
        <v>3850</v>
      </c>
      <c r="J14" s="204" t="s">
        <v>405</v>
      </c>
    </row>
    <row r="15" spans="1:10" s="200" customFormat="1" ht="15.75" customHeight="1">
      <c r="A15" s="201">
        <v>8</v>
      </c>
      <c r="B15" s="6">
        <v>438</v>
      </c>
      <c r="C15" s="3" t="s">
        <v>406</v>
      </c>
      <c r="D15" s="460" t="s">
        <v>407</v>
      </c>
      <c r="E15" s="4">
        <v>130</v>
      </c>
      <c r="F15" s="5">
        <v>473</v>
      </c>
      <c r="G15" s="81">
        <f t="shared" si="1"/>
        <v>597.4000000000001</v>
      </c>
      <c r="H15" s="23">
        <f t="shared" si="0"/>
        <v>39.826666666666675</v>
      </c>
      <c r="I15" s="214">
        <v>1220</v>
      </c>
      <c r="J15" s="199" t="s">
        <v>413</v>
      </c>
    </row>
    <row r="16" spans="1:10" s="200" customFormat="1" ht="15.75" customHeight="1">
      <c r="A16" s="201">
        <v>9</v>
      </c>
      <c r="B16" s="6">
        <v>439</v>
      </c>
      <c r="C16" s="184" t="s">
        <v>408</v>
      </c>
      <c r="D16" s="3" t="s">
        <v>409</v>
      </c>
      <c r="E16" s="461">
        <v>119</v>
      </c>
      <c r="F16" s="5">
        <v>530.9</v>
      </c>
      <c r="G16" s="81">
        <f t="shared" si="1"/>
        <v>66.50000000000011</v>
      </c>
      <c r="H16" s="23">
        <f t="shared" si="0"/>
        <v>4.433333333333341</v>
      </c>
      <c r="I16" s="214">
        <v>4401</v>
      </c>
      <c r="J16" s="462" t="s">
        <v>352</v>
      </c>
    </row>
    <row r="17" spans="1:10" s="200" customFormat="1" ht="15.75" customHeight="1">
      <c r="A17" s="201">
        <v>10</v>
      </c>
      <c r="B17" s="6">
        <v>441</v>
      </c>
      <c r="C17" s="3" t="s">
        <v>411</v>
      </c>
      <c r="D17" s="3" t="s">
        <v>412</v>
      </c>
      <c r="E17" s="6">
        <v>130</v>
      </c>
      <c r="F17" s="5">
        <v>66.5</v>
      </c>
      <c r="G17" s="81">
        <f t="shared" si="1"/>
        <v>1.1368683772161603E-13</v>
      </c>
      <c r="H17" s="23">
        <f t="shared" si="0"/>
        <v>7.579122514774402E-15</v>
      </c>
      <c r="I17" s="214">
        <v>2194</v>
      </c>
      <c r="J17" s="462" t="s">
        <v>410</v>
      </c>
    </row>
    <row r="18" spans="1:10" s="200" customFormat="1" ht="15.75" customHeight="1" thickBot="1">
      <c r="A18" s="201"/>
      <c r="B18" s="463"/>
      <c r="C18" s="3"/>
      <c r="D18" s="3"/>
      <c r="E18" s="6"/>
      <c r="F18" s="5"/>
      <c r="G18" s="81">
        <f t="shared" si="1"/>
        <v>1.1368683772161603E-13</v>
      </c>
      <c r="H18" s="23">
        <f t="shared" si="0"/>
        <v>7.579122514774402E-15</v>
      </c>
      <c r="I18" s="214"/>
      <c r="J18" s="199"/>
    </row>
    <row r="19" spans="1:10" s="413" customFormat="1" ht="6.75" customHeight="1" hidden="1" thickBot="1">
      <c r="A19" s="424">
        <v>12</v>
      </c>
      <c r="B19" s="400"/>
      <c r="C19" s="406"/>
      <c r="D19" s="406"/>
      <c r="E19" s="407"/>
      <c r="F19" s="401"/>
      <c r="G19" s="403" t="e">
        <f>+#REF!-F19</f>
        <v>#REF!</v>
      </c>
      <c r="H19" s="403" t="e">
        <f t="shared" si="0"/>
        <v>#REF!</v>
      </c>
      <c r="I19" s="408"/>
      <c r="J19" s="409"/>
    </row>
    <row r="20" spans="1:10" s="413" customFormat="1" ht="15" customHeight="1" hidden="1" thickBot="1">
      <c r="A20" s="424">
        <v>13</v>
      </c>
      <c r="B20" s="400"/>
      <c r="C20" s="406"/>
      <c r="D20" s="406"/>
      <c r="E20" s="407"/>
      <c r="F20" s="401"/>
      <c r="G20" s="403" t="e">
        <f aca="true" t="shared" si="2" ref="G20:G40">+G19-F20</f>
        <v>#REF!</v>
      </c>
      <c r="H20" s="403" t="e">
        <f t="shared" si="0"/>
        <v>#REF!</v>
      </c>
      <c r="I20" s="404"/>
      <c r="J20" s="402"/>
    </row>
    <row r="21" spans="1:10" s="413" customFormat="1" ht="15" customHeight="1" hidden="1" thickBot="1">
      <c r="A21" s="424">
        <v>14</v>
      </c>
      <c r="B21" s="407"/>
      <c r="C21" s="406"/>
      <c r="D21" s="406"/>
      <c r="E21" s="400"/>
      <c r="F21" s="401"/>
      <c r="G21" s="403" t="e">
        <f t="shared" si="2"/>
        <v>#REF!</v>
      </c>
      <c r="H21" s="403" t="e">
        <f t="shared" si="0"/>
        <v>#REF!</v>
      </c>
      <c r="I21" s="404"/>
      <c r="J21" s="402"/>
    </row>
    <row r="22" spans="1:10" s="413" customFormat="1" ht="15" customHeight="1" hidden="1" thickBot="1">
      <c r="A22" s="424">
        <v>15</v>
      </c>
      <c r="B22" s="407"/>
      <c r="C22" s="406"/>
      <c r="D22" s="406"/>
      <c r="E22" s="407"/>
      <c r="F22" s="401"/>
      <c r="G22" s="403" t="e">
        <f t="shared" si="2"/>
        <v>#REF!</v>
      </c>
      <c r="H22" s="403" t="e">
        <f t="shared" si="0"/>
        <v>#REF!</v>
      </c>
      <c r="I22" s="404"/>
      <c r="J22" s="402"/>
    </row>
    <row r="23" spans="1:10" s="413" customFormat="1" ht="15" customHeight="1" hidden="1" thickBot="1">
      <c r="A23" s="424">
        <v>16</v>
      </c>
      <c r="B23" s="407"/>
      <c r="C23" s="406"/>
      <c r="D23" s="406"/>
      <c r="E23" s="400"/>
      <c r="F23" s="401"/>
      <c r="G23" s="403" t="e">
        <f t="shared" si="2"/>
        <v>#REF!</v>
      </c>
      <c r="H23" s="403" t="e">
        <f t="shared" si="0"/>
        <v>#REF!</v>
      </c>
      <c r="I23" s="404"/>
      <c r="J23" s="402"/>
    </row>
    <row r="24" spans="1:10" s="413" customFormat="1" ht="15" customHeight="1" hidden="1" thickBot="1">
      <c r="A24" s="424">
        <v>17</v>
      </c>
      <c r="B24" s="407"/>
      <c r="C24" s="406"/>
      <c r="D24" s="406"/>
      <c r="E24" s="407"/>
      <c r="F24" s="425"/>
      <c r="G24" s="403" t="e">
        <f t="shared" si="2"/>
        <v>#REF!</v>
      </c>
      <c r="H24" s="403" t="e">
        <f t="shared" si="0"/>
        <v>#REF!</v>
      </c>
      <c r="I24" s="404"/>
      <c r="J24" s="402"/>
    </row>
    <row r="25" spans="1:10" s="413" customFormat="1" ht="15" customHeight="1" hidden="1" thickBot="1">
      <c r="A25" s="424">
        <v>18</v>
      </c>
      <c r="B25" s="407"/>
      <c r="C25" s="406"/>
      <c r="D25" s="406"/>
      <c r="E25" s="407"/>
      <c r="F25" s="401"/>
      <c r="G25" s="403" t="e">
        <f t="shared" si="2"/>
        <v>#REF!</v>
      </c>
      <c r="H25" s="403" t="e">
        <f t="shared" si="0"/>
        <v>#REF!</v>
      </c>
      <c r="I25" s="404"/>
      <c r="J25" s="402"/>
    </row>
    <row r="26" spans="1:10" s="413" customFormat="1" ht="15" customHeight="1" hidden="1" thickBot="1">
      <c r="A26" s="424">
        <v>19</v>
      </c>
      <c r="B26" s="407"/>
      <c r="C26" s="406"/>
      <c r="D26" s="406"/>
      <c r="E26" s="407"/>
      <c r="F26" s="401"/>
      <c r="G26" s="403" t="e">
        <f t="shared" si="2"/>
        <v>#REF!</v>
      </c>
      <c r="H26" s="403" t="e">
        <f t="shared" si="0"/>
        <v>#REF!</v>
      </c>
      <c r="I26" s="404"/>
      <c r="J26" s="402"/>
    </row>
    <row r="27" spans="1:10" s="413" customFormat="1" ht="15" customHeight="1" hidden="1" thickBot="1">
      <c r="A27" s="424">
        <v>20</v>
      </c>
      <c r="B27" s="407"/>
      <c r="C27" s="406"/>
      <c r="D27" s="406"/>
      <c r="E27" s="407"/>
      <c r="F27" s="401"/>
      <c r="G27" s="403" t="e">
        <f t="shared" si="2"/>
        <v>#REF!</v>
      </c>
      <c r="H27" s="403" t="e">
        <f t="shared" si="0"/>
        <v>#REF!</v>
      </c>
      <c r="I27" s="404"/>
      <c r="J27" s="402"/>
    </row>
    <row r="28" spans="1:10" s="413" customFormat="1" ht="15" customHeight="1" hidden="1" thickBot="1">
      <c r="A28" s="424">
        <v>21</v>
      </c>
      <c r="B28" s="407"/>
      <c r="C28" s="406"/>
      <c r="D28" s="406"/>
      <c r="E28" s="400"/>
      <c r="F28" s="401"/>
      <c r="G28" s="403" t="e">
        <f t="shared" si="2"/>
        <v>#REF!</v>
      </c>
      <c r="H28" s="403" t="e">
        <f t="shared" si="0"/>
        <v>#REF!</v>
      </c>
      <c r="I28" s="404"/>
      <c r="J28" s="402"/>
    </row>
    <row r="29" spans="1:10" s="413" customFormat="1" ht="15" customHeight="1" hidden="1" thickBot="1">
      <c r="A29" s="424">
        <v>22</v>
      </c>
      <c r="B29" s="407"/>
      <c r="C29" s="406"/>
      <c r="D29" s="406"/>
      <c r="E29" s="407"/>
      <c r="F29" s="401"/>
      <c r="G29" s="403" t="e">
        <f t="shared" si="2"/>
        <v>#REF!</v>
      </c>
      <c r="H29" s="403" t="e">
        <f t="shared" si="0"/>
        <v>#REF!</v>
      </c>
      <c r="I29" s="404"/>
      <c r="J29" s="402"/>
    </row>
    <row r="30" spans="1:10" s="413" customFormat="1" ht="15" customHeight="1" hidden="1" thickBot="1">
      <c r="A30" s="424">
        <v>23</v>
      </c>
      <c r="B30" s="407"/>
      <c r="C30" s="406"/>
      <c r="D30" s="406"/>
      <c r="E30" s="400"/>
      <c r="F30" s="401"/>
      <c r="G30" s="403" t="e">
        <f t="shared" si="2"/>
        <v>#REF!</v>
      </c>
      <c r="H30" s="403" t="e">
        <f t="shared" si="0"/>
        <v>#REF!</v>
      </c>
      <c r="I30" s="404"/>
      <c r="J30" s="402"/>
    </row>
    <row r="31" spans="1:10" s="413" customFormat="1" ht="15" customHeight="1" hidden="1" thickBot="1">
      <c r="A31" s="424">
        <v>24</v>
      </c>
      <c r="B31" s="407"/>
      <c r="C31" s="406"/>
      <c r="D31" s="406"/>
      <c r="E31" s="407"/>
      <c r="F31" s="425"/>
      <c r="G31" s="403" t="e">
        <f t="shared" si="2"/>
        <v>#REF!</v>
      </c>
      <c r="H31" s="403" t="e">
        <f t="shared" si="0"/>
        <v>#REF!</v>
      </c>
      <c r="I31" s="404"/>
      <c r="J31" s="402"/>
    </row>
    <row r="32" spans="1:10" s="413" customFormat="1" ht="3" customHeight="1" hidden="1" thickBot="1">
      <c r="A32" s="424">
        <v>25</v>
      </c>
      <c r="B32" s="407"/>
      <c r="C32" s="406"/>
      <c r="D32" s="406"/>
      <c r="E32" s="407"/>
      <c r="F32" s="401"/>
      <c r="G32" s="403" t="e">
        <f t="shared" si="2"/>
        <v>#REF!</v>
      </c>
      <c r="H32" s="403" t="e">
        <f t="shared" si="0"/>
        <v>#REF!</v>
      </c>
      <c r="I32" s="404"/>
      <c r="J32" s="402"/>
    </row>
    <row r="33" spans="1:10" s="413" customFormat="1" ht="15" customHeight="1" hidden="1" thickBot="1">
      <c r="A33" s="424">
        <v>26</v>
      </c>
      <c r="B33" s="407"/>
      <c r="C33" s="406"/>
      <c r="D33" s="406"/>
      <c r="E33" s="407"/>
      <c r="F33" s="401"/>
      <c r="G33" s="403" t="e">
        <f t="shared" si="2"/>
        <v>#REF!</v>
      </c>
      <c r="H33" s="403" t="e">
        <f t="shared" si="0"/>
        <v>#REF!</v>
      </c>
      <c r="I33" s="404"/>
      <c r="J33" s="402"/>
    </row>
    <row r="34" spans="1:10" s="413" customFormat="1" ht="15" customHeight="1" hidden="1" thickBot="1">
      <c r="A34" s="424">
        <v>27</v>
      </c>
      <c r="B34" s="407"/>
      <c r="C34" s="406"/>
      <c r="D34" s="406"/>
      <c r="E34" s="407"/>
      <c r="F34" s="401"/>
      <c r="G34" s="403" t="e">
        <f t="shared" si="2"/>
        <v>#REF!</v>
      </c>
      <c r="H34" s="403" t="e">
        <f t="shared" si="0"/>
        <v>#REF!</v>
      </c>
      <c r="I34" s="404"/>
      <c r="J34" s="402"/>
    </row>
    <row r="35" spans="1:10" s="413" customFormat="1" ht="15" customHeight="1" hidden="1" thickBot="1">
      <c r="A35" s="424">
        <v>28</v>
      </c>
      <c r="B35" s="407"/>
      <c r="C35" s="406"/>
      <c r="D35" s="406"/>
      <c r="E35" s="407"/>
      <c r="F35" s="401"/>
      <c r="G35" s="403" t="e">
        <f t="shared" si="2"/>
        <v>#REF!</v>
      </c>
      <c r="H35" s="403" t="e">
        <f t="shared" si="0"/>
        <v>#REF!</v>
      </c>
      <c r="I35" s="404"/>
      <c r="J35" s="402"/>
    </row>
    <row r="36" spans="1:10" s="413" customFormat="1" ht="15" customHeight="1" hidden="1" thickBot="1">
      <c r="A36" s="424">
        <v>29</v>
      </c>
      <c r="B36" s="407"/>
      <c r="C36" s="406"/>
      <c r="D36" s="406"/>
      <c r="E36" s="407"/>
      <c r="F36" s="401"/>
      <c r="G36" s="403" t="e">
        <f t="shared" si="2"/>
        <v>#REF!</v>
      </c>
      <c r="H36" s="403" t="e">
        <f t="shared" si="0"/>
        <v>#REF!</v>
      </c>
      <c r="I36" s="404"/>
      <c r="J36" s="402"/>
    </row>
    <row r="37" spans="1:10" s="413" customFormat="1" ht="15" customHeight="1" hidden="1" thickBot="1">
      <c r="A37" s="424">
        <v>30</v>
      </c>
      <c r="B37" s="407"/>
      <c r="C37" s="406"/>
      <c r="D37" s="406"/>
      <c r="E37" s="407"/>
      <c r="F37" s="401"/>
      <c r="G37" s="403" t="e">
        <f t="shared" si="2"/>
        <v>#REF!</v>
      </c>
      <c r="H37" s="403" t="e">
        <f t="shared" si="0"/>
        <v>#REF!</v>
      </c>
      <c r="I37" s="404"/>
      <c r="J37" s="402"/>
    </row>
    <row r="38" spans="1:10" s="413" customFormat="1" ht="15" customHeight="1" hidden="1" thickBot="1">
      <c r="A38" s="424">
        <v>31</v>
      </c>
      <c r="B38" s="407"/>
      <c r="C38" s="406"/>
      <c r="D38" s="406"/>
      <c r="E38" s="407"/>
      <c r="F38" s="401"/>
      <c r="G38" s="403" t="e">
        <f t="shared" si="2"/>
        <v>#REF!</v>
      </c>
      <c r="H38" s="403" t="e">
        <f t="shared" si="0"/>
        <v>#REF!</v>
      </c>
      <c r="I38" s="404"/>
      <c r="J38" s="402"/>
    </row>
    <row r="39" spans="1:10" s="413" customFormat="1" ht="15" customHeight="1" hidden="1" thickBot="1">
      <c r="A39" s="424">
        <v>32</v>
      </c>
      <c r="B39" s="407"/>
      <c r="C39" s="406"/>
      <c r="D39" s="406"/>
      <c r="E39" s="407"/>
      <c r="F39" s="401"/>
      <c r="G39" s="403" t="e">
        <f t="shared" si="2"/>
        <v>#REF!</v>
      </c>
      <c r="H39" s="403" t="e">
        <f t="shared" si="0"/>
        <v>#REF!</v>
      </c>
      <c r="I39" s="404"/>
      <c r="J39" s="402"/>
    </row>
    <row r="40" spans="1:10" s="413" customFormat="1" ht="15" customHeight="1" hidden="1" thickBot="1">
      <c r="A40" s="424"/>
      <c r="B40" s="407"/>
      <c r="C40" s="406"/>
      <c r="D40" s="405"/>
      <c r="E40" s="426"/>
      <c r="F40" s="427"/>
      <c r="G40" s="428" t="e">
        <f t="shared" si="2"/>
        <v>#REF!</v>
      </c>
      <c r="H40" s="429" t="e">
        <f t="shared" si="0"/>
        <v>#REF!</v>
      </c>
      <c r="I40" s="410"/>
      <c r="J40" s="430"/>
    </row>
    <row r="41" spans="1:10" ht="18.75" customHeight="1" thickBot="1">
      <c r="A41" s="152"/>
      <c r="B41" s="153"/>
      <c r="C41" s="205"/>
      <c r="D41" s="206" t="s">
        <v>15</v>
      </c>
      <c r="E41" s="207"/>
      <c r="F41" s="208">
        <f>SUM(F8:F40)</f>
        <v>1749.1</v>
      </c>
      <c r="G41" s="211" t="s">
        <v>10</v>
      </c>
      <c r="H41" s="212">
        <f>+F41/D42</f>
        <v>116.60666666666665</v>
      </c>
      <c r="I41" s="209"/>
      <c r="J41" s="210" t="s">
        <v>32</v>
      </c>
    </row>
    <row r="42" spans="1:10" ht="13.5" customHeight="1">
      <c r="A42" s="100" t="s">
        <v>21</v>
      </c>
      <c r="B42" s="96"/>
      <c r="C42" s="101"/>
      <c r="D42" s="145">
        <v>15</v>
      </c>
      <c r="E42" s="146">
        <v>14.5</v>
      </c>
      <c r="F42" s="147">
        <v>14</v>
      </c>
      <c r="G42" s="147">
        <v>15.5</v>
      </c>
      <c r="H42" s="148">
        <v>16</v>
      </c>
      <c r="I42" s="195"/>
      <c r="J42" s="90"/>
    </row>
    <row r="43" spans="1:10" ht="13.5" customHeight="1">
      <c r="A43" s="100" t="s">
        <v>22</v>
      </c>
      <c r="B43" s="101"/>
      <c r="C43" s="101"/>
      <c r="D43" s="102">
        <f>+F41/D42</f>
        <v>116.60666666666665</v>
      </c>
      <c r="E43" s="103">
        <f>+F41/E42</f>
        <v>120.62758620689655</v>
      </c>
      <c r="F43" s="103">
        <f>+F41/F42</f>
        <v>124.93571428571428</v>
      </c>
      <c r="G43" s="103">
        <f>+F41/G42</f>
        <v>112.84516129032258</v>
      </c>
      <c r="H43" s="104">
        <f>+F41/H42</f>
        <v>109.31875</v>
      </c>
      <c r="I43" s="196"/>
      <c r="J43" s="99" t="s">
        <v>11</v>
      </c>
    </row>
    <row r="44" spans="1:10" ht="13.5" customHeight="1" thickBot="1">
      <c r="A44" s="90"/>
      <c r="B44" s="90"/>
      <c r="C44" s="90"/>
      <c r="D44" s="105">
        <f>+D43/24</f>
        <v>4.85861111111111</v>
      </c>
      <c r="E44" s="106">
        <f>+E43/24</f>
        <v>5.026149425287357</v>
      </c>
      <c r="F44" s="106">
        <f>+F43/24</f>
        <v>5.2056547619047615</v>
      </c>
      <c r="G44" s="106">
        <f>+G43/24</f>
        <v>4.701881720430108</v>
      </c>
      <c r="H44" s="107">
        <f>+H43/24</f>
        <v>4.554947916666666</v>
      </c>
      <c r="I44" s="197"/>
      <c r="J44" s="99" t="s">
        <v>12</v>
      </c>
    </row>
    <row r="45" spans="1:10" ht="17.25" customHeight="1" thickBot="1">
      <c r="A45" s="108" t="s">
        <v>77</v>
      </c>
      <c r="B45" s="90"/>
      <c r="C45" s="90"/>
      <c r="D45" s="109">
        <f>'Pilot 2 out'!F47+'Sea voyage (4)'!F41+'Pilot 1 out'!F88</f>
        <v>1915.3999999999999</v>
      </c>
      <c r="E45" s="90"/>
      <c r="F45" s="90"/>
      <c r="G45" s="90"/>
      <c r="H45" s="90"/>
      <c r="I45" s="90"/>
      <c r="J45" s="90"/>
    </row>
    <row r="46" spans="1:10" ht="18.75" customHeight="1">
      <c r="A46" s="11"/>
      <c r="B46" s="66" t="s">
        <v>88</v>
      </c>
      <c r="C46" s="20"/>
      <c r="D46" s="20"/>
      <c r="E46" s="20"/>
      <c r="F46" s="20"/>
      <c r="G46" s="20"/>
      <c r="H46" s="20"/>
      <c r="I46" s="20"/>
      <c r="J46" s="20"/>
    </row>
    <row r="47" spans="1:10" ht="9" customHeight="1">
      <c r="A47" s="11"/>
      <c r="B47" s="17" t="s">
        <v>70</v>
      </c>
      <c r="C47" s="67"/>
      <c r="D47" s="20"/>
      <c r="E47" s="20"/>
      <c r="F47" s="20"/>
      <c r="G47" s="20"/>
      <c r="H47" s="20"/>
      <c r="I47" s="20"/>
      <c r="J47" s="20"/>
    </row>
    <row r="48" spans="1:10" ht="18" customHeight="1" hidden="1">
      <c r="A48" s="90"/>
      <c r="B48" s="97"/>
      <c r="C48" s="98"/>
      <c r="D48" s="122"/>
      <c r="E48" s="97"/>
      <c r="F48" s="98"/>
      <c r="G48" s="122"/>
      <c r="H48" s="96"/>
      <c r="I48" s="96"/>
      <c r="J48" s="96"/>
    </row>
    <row r="49" spans="1:10" ht="16.5" customHeight="1">
      <c r="A49" s="90"/>
      <c r="B49" s="97" t="s">
        <v>236</v>
      </c>
      <c r="C49" s="98"/>
      <c r="D49" s="122"/>
      <c r="E49" s="97"/>
      <c r="F49" s="98"/>
      <c r="G49" s="122"/>
      <c r="H49" s="96"/>
      <c r="I49" s="96"/>
      <c r="J49" s="96"/>
    </row>
    <row r="50" spans="1:10" ht="15.75" customHeight="1">
      <c r="A50" s="90"/>
      <c r="B50" s="97" t="s">
        <v>239</v>
      </c>
      <c r="C50" s="122"/>
      <c r="D50" s="122"/>
      <c r="E50" s="122"/>
      <c r="F50" s="122"/>
      <c r="G50" s="122"/>
      <c r="H50" s="96"/>
      <c r="I50" s="96"/>
      <c r="J50" s="96"/>
    </row>
    <row r="51" spans="1:10" ht="15.75" customHeight="1">
      <c r="A51" s="90"/>
      <c r="B51" s="97" t="s">
        <v>181</v>
      </c>
      <c r="C51" s="98"/>
      <c r="D51" s="122"/>
      <c r="E51" s="97"/>
      <c r="F51" s="97"/>
      <c r="G51" s="122"/>
      <c r="H51" s="96"/>
      <c r="I51" s="96"/>
      <c r="J51" s="96"/>
    </row>
    <row r="52" spans="1:10" ht="12.75" customHeight="1">
      <c r="A52" s="90"/>
      <c r="B52" s="97"/>
      <c r="C52" s="98"/>
      <c r="D52" s="122"/>
      <c r="E52" s="97"/>
      <c r="F52" s="97"/>
      <c r="G52" s="122"/>
      <c r="H52" s="96"/>
      <c r="I52" s="96"/>
      <c r="J52" s="96"/>
    </row>
    <row r="53" spans="1:10" ht="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21" customHeight="1">
      <c r="A54" s="21" t="s">
        <v>20</v>
      </c>
      <c r="B54" s="11"/>
      <c r="C54" s="11"/>
      <c r="D54" s="74"/>
      <c r="E54" s="73"/>
      <c r="F54" s="72"/>
      <c r="G54" s="11" t="s">
        <v>422</v>
      </c>
      <c r="H54" s="11"/>
      <c r="I54" s="11"/>
      <c r="J54" s="11"/>
    </row>
    <row r="55" spans="1:10" ht="15" customHeight="1">
      <c r="A55" s="11"/>
      <c r="B55" s="11"/>
      <c r="C55" s="11"/>
      <c r="D55" s="46"/>
      <c r="E55" s="46"/>
      <c r="F55" s="46"/>
      <c r="G55" s="11"/>
      <c r="H55" s="11"/>
      <c r="I55" s="11"/>
      <c r="J55" s="11"/>
    </row>
    <row r="56" spans="1:10" ht="17.25" customHeight="1" hidden="1">
      <c r="A56" s="21"/>
      <c r="B56" s="11"/>
      <c r="C56" s="11"/>
      <c r="D56" s="51"/>
      <c r="E56" s="52"/>
      <c r="F56" s="50"/>
      <c r="G56" s="69"/>
      <c r="H56" s="69"/>
      <c r="I56" s="69"/>
      <c r="J56" s="11"/>
    </row>
    <row r="57" spans="1:10" ht="18" customHeight="1">
      <c r="A57" s="21" t="s">
        <v>13</v>
      </c>
      <c r="B57" s="11"/>
      <c r="C57" s="11"/>
      <c r="D57" s="51"/>
      <c r="E57" s="52"/>
      <c r="F57" s="50"/>
      <c r="G57" s="71" t="s">
        <v>423</v>
      </c>
      <c r="H57" s="69"/>
      <c r="I57" s="69"/>
      <c r="J57" s="11"/>
    </row>
    <row r="58" spans="1:10" ht="15" customHeight="1">
      <c r="A58" s="21"/>
      <c r="B58" s="11"/>
      <c r="C58" s="11"/>
      <c r="D58" s="51"/>
      <c r="E58" s="52"/>
      <c r="F58" s="50"/>
      <c r="G58" s="69"/>
      <c r="H58" s="69"/>
      <c r="I58" s="69"/>
      <c r="J58" s="11"/>
    </row>
    <row r="59" spans="1:10" ht="15.75" customHeight="1">
      <c r="A59" s="21"/>
      <c r="B59" s="11"/>
      <c r="C59" s="11"/>
      <c r="D59" s="51" t="s">
        <v>74</v>
      </c>
      <c r="E59" s="52"/>
      <c r="F59" s="50"/>
      <c r="G59" s="69"/>
      <c r="H59" s="69"/>
      <c r="I59" s="69"/>
      <c r="J59" s="11"/>
    </row>
    <row r="60" spans="1:10" ht="14.25" customHeight="1">
      <c r="A60" s="21"/>
      <c r="B60" s="11"/>
      <c r="C60" s="11"/>
      <c r="D60" s="51"/>
      <c r="E60" s="52"/>
      <c r="F60" s="50"/>
      <c r="G60" s="69"/>
      <c r="H60" s="69"/>
      <c r="I60" s="69"/>
      <c r="J60" s="11"/>
    </row>
    <row r="61" spans="1:10" ht="13.5" customHeight="1">
      <c r="A61" s="21"/>
      <c r="B61" s="11"/>
      <c r="C61" s="11" t="s">
        <v>71</v>
      </c>
      <c r="D61" s="70" t="s">
        <v>75</v>
      </c>
      <c r="E61" s="71"/>
      <c r="F61" s="71"/>
      <c r="G61" s="71" t="s">
        <v>425</v>
      </c>
      <c r="H61" s="71"/>
      <c r="I61" s="71"/>
      <c r="J61" s="11"/>
    </row>
    <row r="62" spans="1:10" ht="23.25" customHeight="1">
      <c r="A62" s="21"/>
      <c r="B62" s="11"/>
      <c r="C62" s="11"/>
      <c r="D62" s="70" t="s">
        <v>76</v>
      </c>
      <c r="E62" s="71"/>
      <c r="F62" s="71"/>
      <c r="G62" s="71" t="s">
        <v>238</v>
      </c>
      <c r="H62" s="71"/>
      <c r="I62" s="71"/>
      <c r="J62" s="36"/>
    </row>
    <row r="63" ht="19.5" customHeight="1">
      <c r="J63" s="110"/>
    </row>
    <row r="64" ht="17.25" customHeight="1"/>
    <row r="65" spans="2:10" ht="15.75">
      <c r="B65" s="407"/>
      <c r="C65" s="406"/>
      <c r="D65" s="406"/>
      <c r="E65" s="400"/>
      <c r="F65" s="401"/>
      <c r="G65" s="403"/>
      <c r="H65" s="403"/>
      <c r="I65" s="404"/>
      <c r="J65" s="402"/>
    </row>
    <row r="66" spans="2:10" ht="15.75">
      <c r="B66" s="407"/>
      <c r="C66" s="406"/>
      <c r="D66" s="406"/>
      <c r="E66" s="407"/>
      <c r="F66" s="401"/>
      <c r="G66" s="403"/>
      <c r="H66" s="403"/>
      <c r="I66" s="404"/>
      <c r="J66" s="402"/>
    </row>
    <row r="67" spans="2:10" ht="15.75">
      <c r="B67" s="407"/>
      <c r="C67" s="406"/>
      <c r="D67" s="406"/>
      <c r="E67" s="400"/>
      <c r="F67" s="401"/>
      <c r="G67" s="403"/>
      <c r="H67" s="403"/>
      <c r="I67" s="404"/>
      <c r="J67" s="402"/>
    </row>
    <row r="68" spans="2:10" ht="15.75">
      <c r="B68" s="407"/>
      <c r="C68" s="406"/>
      <c r="D68" s="406"/>
      <c r="E68" s="407"/>
      <c r="F68" s="425"/>
      <c r="G68" s="403"/>
      <c r="H68" s="403"/>
      <c r="I68" s="404"/>
      <c r="J68" s="402"/>
    </row>
    <row r="69" spans="2:10" ht="15.75" customHeight="1">
      <c r="B69" s="407"/>
      <c r="C69" s="406"/>
      <c r="D69" s="406"/>
      <c r="E69" s="407"/>
      <c r="F69" s="401"/>
      <c r="G69" s="403"/>
      <c r="H69" s="403"/>
      <c r="I69" s="404"/>
      <c r="J69" s="402"/>
    </row>
    <row r="70" spans="2:10" ht="15" customHeight="1">
      <c r="B70" s="407"/>
      <c r="C70" s="406"/>
      <c r="D70" s="406"/>
      <c r="E70" s="407"/>
      <c r="F70" s="401"/>
      <c r="G70" s="403"/>
      <c r="H70" s="403"/>
      <c r="I70" s="404"/>
      <c r="J70" s="402"/>
    </row>
    <row r="71" spans="2:10" ht="15" customHeight="1">
      <c r="B71" s="407"/>
      <c r="C71" s="406"/>
      <c r="D71" s="406"/>
      <c r="E71" s="407"/>
      <c r="F71" s="401"/>
      <c r="G71" s="403"/>
      <c r="H71" s="403"/>
      <c r="I71" s="404"/>
      <c r="J71" s="402"/>
    </row>
    <row r="72" ht="15" customHeight="1"/>
    <row r="73" ht="15" customHeight="1"/>
    <row r="74" ht="15" customHeight="1"/>
    <row r="75" ht="15" customHeight="1"/>
    <row r="76" spans="1:10" ht="16.5">
      <c r="A76" s="125"/>
      <c r="B76" s="24"/>
      <c r="C76" s="24"/>
      <c r="D76" s="127" t="s">
        <v>71</v>
      </c>
      <c r="E76" s="128"/>
      <c r="F76" s="128"/>
      <c r="G76" s="128" t="s">
        <v>71</v>
      </c>
      <c r="H76" s="128"/>
      <c r="I76" s="128"/>
      <c r="J76" s="128"/>
    </row>
  </sheetData>
  <printOptions horizontalCentered="1" verticalCentered="1"/>
  <pageMargins left="0.25" right="0.24" top="0.4330708661417323" bottom="0.03937007874015748" header="0.2755905511811024" footer="0"/>
  <pageSetup horizontalDpi="360" verticalDpi="360" orientation="portrait" r:id="rId1"/>
  <headerFooter alignWithMargins="0">
    <oddFooter>&amp;L&amp;"Courier New Cyr,Bold Italic"&amp;8Norwegian Gas Carriers
OSLO
&amp;C
</oddFooter>
  </headerFooter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75" workbookViewId="0" topLeftCell="A1">
      <pane ySplit="7" topLeftCell="BM8" activePane="bottomLeft" state="frozen"/>
      <selection pane="topLeft" activeCell="A1" sqref="A1"/>
      <selection pane="bottomLeft" activeCell="B18" sqref="B18"/>
    </sheetView>
  </sheetViews>
  <sheetFormatPr defaultColWidth="8.796875" defaultRowHeight="15"/>
  <cols>
    <col min="1" max="1" width="3.8984375" style="0" customWidth="1"/>
    <col min="2" max="2" width="4.59765625" style="0" customWidth="1"/>
    <col min="3" max="3" width="11" style="0" customWidth="1"/>
    <col min="4" max="4" width="11.796875" style="0" customWidth="1"/>
    <col min="5" max="5" width="5.296875" style="0" customWidth="1"/>
    <col min="6" max="6" width="8.59765625" style="0" customWidth="1"/>
    <col min="7" max="8" width="7.09765625" style="0" customWidth="1"/>
    <col min="9" max="9" width="6" style="0" customWidth="1"/>
    <col min="10" max="10" width="15.19921875" style="0" customWidth="1"/>
  </cols>
  <sheetData>
    <row r="1" spans="1:10" ht="25.5" customHeight="1">
      <c r="A1" s="26" t="s">
        <v>71</v>
      </c>
      <c r="B1" s="26"/>
      <c r="C1" s="32"/>
      <c r="D1" s="33"/>
      <c r="E1" s="26"/>
      <c r="F1" s="412" t="s">
        <v>240</v>
      </c>
      <c r="G1" s="26"/>
      <c r="H1" s="11"/>
      <c r="I1" s="11"/>
      <c r="J1" s="12" t="s">
        <v>71</v>
      </c>
    </row>
    <row r="2" ht="17.25" customHeight="1" hidden="1">
      <c r="A2" s="1"/>
    </row>
    <row r="3" spans="1:10" ht="35.25" customHeight="1">
      <c r="A3" s="34" t="s">
        <v>89</v>
      </c>
      <c r="B3" s="26"/>
      <c r="C3" s="42"/>
      <c r="D3" s="19"/>
      <c r="E3" s="44" t="s">
        <v>19</v>
      </c>
      <c r="F3" s="41"/>
      <c r="G3" s="131">
        <v>115</v>
      </c>
      <c r="H3" s="40"/>
      <c r="I3" s="40"/>
      <c r="J3" s="39"/>
    </row>
    <row r="4" spans="1:10" ht="31.5" customHeight="1" hidden="1">
      <c r="A4" s="11"/>
      <c r="B4" s="11"/>
      <c r="C4" s="43"/>
      <c r="D4" s="411"/>
      <c r="E4" s="19"/>
      <c r="F4" s="2"/>
      <c r="G4" s="2"/>
      <c r="H4" s="2"/>
      <c r="I4" s="2"/>
      <c r="J4" s="2"/>
    </row>
    <row r="5" spans="1:10" ht="42.75" customHeight="1" thickBot="1">
      <c r="A5" s="35" t="s">
        <v>1</v>
      </c>
      <c r="B5" s="11"/>
      <c r="C5" s="37" t="s">
        <v>288</v>
      </c>
      <c r="D5" s="38"/>
      <c r="E5" s="45" t="s">
        <v>18</v>
      </c>
      <c r="F5" s="37" t="s">
        <v>440</v>
      </c>
      <c r="G5" s="38"/>
      <c r="H5" s="38"/>
      <c r="I5" s="38"/>
      <c r="J5" s="39"/>
    </row>
    <row r="6" spans="1:9" ht="16.5" customHeight="1" hidden="1" thickBot="1">
      <c r="A6" s="11"/>
      <c r="B6" s="11"/>
      <c r="E6" s="11"/>
      <c r="H6" s="2"/>
      <c r="I6" s="2"/>
    </row>
    <row r="7" spans="1:10" ht="19.5" customHeight="1" thickBot="1">
      <c r="A7" s="149" t="s">
        <v>17</v>
      </c>
      <c r="B7" s="149" t="s">
        <v>16</v>
      </c>
      <c r="C7" s="149" t="s">
        <v>3</v>
      </c>
      <c r="D7" s="149" t="s">
        <v>4</v>
      </c>
      <c r="E7" s="149" t="s">
        <v>5</v>
      </c>
      <c r="F7" s="149" t="s">
        <v>6</v>
      </c>
      <c r="G7" s="149" t="s">
        <v>7</v>
      </c>
      <c r="H7" s="149" t="s">
        <v>8</v>
      </c>
      <c r="I7" s="149" t="s">
        <v>109</v>
      </c>
      <c r="J7" s="149" t="s">
        <v>9</v>
      </c>
    </row>
    <row r="8" spans="1:10" s="200" customFormat="1" ht="15.75" customHeight="1">
      <c r="A8" s="198">
        <v>1</v>
      </c>
      <c r="B8" s="6">
        <v>607</v>
      </c>
      <c r="C8" s="457" t="s">
        <v>391</v>
      </c>
      <c r="D8" s="458" t="s">
        <v>392</v>
      </c>
      <c r="E8" s="459"/>
      <c r="F8" s="5"/>
      <c r="G8" s="81">
        <f>+F41/1</f>
        <v>1804.4</v>
      </c>
      <c r="H8" s="81">
        <f aca="true" t="shared" si="0" ref="H8:H40">+G8/$D$42</f>
        <v>120.29333333333334</v>
      </c>
      <c r="I8" s="213"/>
      <c r="J8" s="199" t="s">
        <v>309</v>
      </c>
    </row>
    <row r="9" spans="1:10" s="200" customFormat="1" ht="15.75" customHeight="1">
      <c r="A9" s="201">
        <v>2</v>
      </c>
      <c r="B9" s="6">
        <v>612</v>
      </c>
      <c r="C9" s="514" t="s">
        <v>414</v>
      </c>
      <c r="D9" s="202" t="s">
        <v>415</v>
      </c>
      <c r="E9" s="515">
        <v>144</v>
      </c>
      <c r="F9" s="80">
        <v>2.8</v>
      </c>
      <c r="G9" s="81">
        <f aca="true" t="shared" si="1" ref="G9:G18">+G8-F9</f>
        <v>1801.6000000000001</v>
      </c>
      <c r="H9" s="81">
        <f t="shared" si="0"/>
        <v>120.10666666666667</v>
      </c>
      <c r="I9" s="214">
        <v>3183</v>
      </c>
      <c r="J9" s="199" t="s">
        <v>416</v>
      </c>
    </row>
    <row r="10" spans="1:10" s="200" customFormat="1" ht="15" customHeight="1">
      <c r="A10" s="201">
        <v>3</v>
      </c>
      <c r="B10" s="6">
        <v>226</v>
      </c>
      <c r="C10" s="202" t="s">
        <v>393</v>
      </c>
      <c r="D10" s="202" t="s">
        <v>394</v>
      </c>
      <c r="E10" s="79">
        <v>135</v>
      </c>
      <c r="F10" s="80">
        <v>11.7</v>
      </c>
      <c r="G10" s="81">
        <f t="shared" si="1"/>
        <v>1789.9</v>
      </c>
      <c r="H10" s="23">
        <f t="shared" si="0"/>
        <v>119.32666666666667</v>
      </c>
      <c r="I10" s="214">
        <v>3183</v>
      </c>
      <c r="J10" s="199" t="s">
        <v>398</v>
      </c>
    </row>
    <row r="11" spans="1:10" s="200" customFormat="1" ht="15.75" customHeight="1">
      <c r="A11" s="201">
        <v>4</v>
      </c>
      <c r="B11" s="6">
        <v>608</v>
      </c>
      <c r="C11" s="203" t="s">
        <v>395</v>
      </c>
      <c r="D11" s="203" t="s">
        <v>396</v>
      </c>
      <c r="E11" s="79" t="s">
        <v>397</v>
      </c>
      <c r="F11" s="80">
        <v>4.6</v>
      </c>
      <c r="G11" s="81">
        <f t="shared" si="1"/>
        <v>1785.3000000000002</v>
      </c>
      <c r="H11" s="23">
        <f t="shared" si="0"/>
        <v>119.02000000000001</v>
      </c>
      <c r="I11" s="214">
        <v>3183</v>
      </c>
      <c r="J11" s="199" t="s">
        <v>344</v>
      </c>
    </row>
    <row r="12" spans="1:10" s="200" customFormat="1" ht="15.75" customHeight="1">
      <c r="A12" s="201">
        <v>5</v>
      </c>
      <c r="B12" s="6">
        <v>609</v>
      </c>
      <c r="C12" s="3" t="s">
        <v>399</v>
      </c>
      <c r="D12" s="3" t="s">
        <v>400</v>
      </c>
      <c r="E12" s="4">
        <v>126</v>
      </c>
      <c r="F12" s="5">
        <v>96.3</v>
      </c>
      <c r="G12" s="81">
        <f t="shared" si="1"/>
        <v>1689.0000000000002</v>
      </c>
      <c r="H12" s="23">
        <f t="shared" si="0"/>
        <v>112.60000000000001</v>
      </c>
      <c r="I12" s="214">
        <v>3854</v>
      </c>
      <c r="J12" s="199" t="s">
        <v>344</v>
      </c>
    </row>
    <row r="13" spans="1:10" s="200" customFormat="1" ht="15.75" customHeight="1">
      <c r="A13" s="201">
        <v>6</v>
      </c>
      <c r="B13" s="4">
        <v>600</v>
      </c>
      <c r="C13" s="3" t="s">
        <v>401</v>
      </c>
      <c r="D13" s="3" t="s">
        <v>402</v>
      </c>
      <c r="E13" s="4">
        <v>143</v>
      </c>
      <c r="F13" s="5">
        <v>25.7</v>
      </c>
      <c r="G13" s="81">
        <f t="shared" si="1"/>
        <v>1663.3000000000002</v>
      </c>
      <c r="H13" s="23">
        <f t="shared" si="0"/>
        <v>110.88666666666668</v>
      </c>
      <c r="I13" s="215">
        <v>3850</v>
      </c>
      <c r="J13" s="204" t="s">
        <v>344</v>
      </c>
    </row>
    <row r="14" spans="1:10" s="200" customFormat="1" ht="15.75" customHeight="1">
      <c r="A14" s="201">
        <v>7</v>
      </c>
      <c r="B14" s="6">
        <v>610</v>
      </c>
      <c r="C14" s="3" t="s">
        <v>403</v>
      </c>
      <c r="D14" s="3" t="s">
        <v>404</v>
      </c>
      <c r="E14" s="4">
        <v>134</v>
      </c>
      <c r="F14" s="5">
        <v>537.4</v>
      </c>
      <c r="G14" s="81">
        <f t="shared" si="1"/>
        <v>1125.9</v>
      </c>
      <c r="H14" s="23">
        <f t="shared" si="0"/>
        <v>75.06</v>
      </c>
      <c r="I14" s="215">
        <v>3850</v>
      </c>
      <c r="J14" s="204" t="s">
        <v>405</v>
      </c>
    </row>
    <row r="15" spans="1:10" s="200" customFormat="1" ht="15.75" customHeight="1">
      <c r="A15" s="201">
        <v>8</v>
      </c>
      <c r="B15" s="6">
        <v>438</v>
      </c>
      <c r="C15" s="3" t="s">
        <v>406</v>
      </c>
      <c r="D15" s="460" t="s">
        <v>407</v>
      </c>
      <c r="E15" s="4">
        <v>130</v>
      </c>
      <c r="F15" s="5">
        <v>473</v>
      </c>
      <c r="G15" s="81">
        <f t="shared" si="1"/>
        <v>652.9000000000001</v>
      </c>
      <c r="H15" s="23">
        <f t="shared" si="0"/>
        <v>43.52666666666667</v>
      </c>
      <c r="I15" s="214">
        <v>1220</v>
      </c>
      <c r="J15" s="199" t="s">
        <v>413</v>
      </c>
    </row>
    <row r="16" spans="1:10" s="200" customFormat="1" ht="15.75" customHeight="1">
      <c r="A16" s="201">
        <v>9</v>
      </c>
      <c r="B16" s="6">
        <v>617</v>
      </c>
      <c r="C16" s="184" t="s">
        <v>441</v>
      </c>
      <c r="D16" s="3" t="s">
        <v>442</v>
      </c>
      <c r="E16" s="461">
        <v>114</v>
      </c>
      <c r="F16" s="5">
        <v>582.2</v>
      </c>
      <c r="G16" s="81">
        <f t="shared" si="1"/>
        <v>70.70000000000005</v>
      </c>
      <c r="H16" s="23">
        <f t="shared" si="0"/>
        <v>4.7133333333333365</v>
      </c>
      <c r="I16" s="214">
        <v>4401</v>
      </c>
      <c r="J16" s="462" t="s">
        <v>446</v>
      </c>
    </row>
    <row r="17" spans="1:10" s="200" customFormat="1" ht="15.75" customHeight="1">
      <c r="A17" s="201">
        <v>10</v>
      </c>
      <c r="B17" s="6">
        <v>618</v>
      </c>
      <c r="C17" s="3" t="s">
        <v>443</v>
      </c>
      <c r="D17" s="3" t="s">
        <v>444</v>
      </c>
      <c r="E17" s="6">
        <v>120</v>
      </c>
      <c r="F17" s="5">
        <v>70.7</v>
      </c>
      <c r="G17" s="81">
        <f t="shared" si="1"/>
        <v>0</v>
      </c>
      <c r="H17" s="23">
        <f t="shared" si="0"/>
        <v>0</v>
      </c>
      <c r="I17" s="214">
        <v>2193</v>
      </c>
      <c r="J17" s="462" t="s">
        <v>445</v>
      </c>
    </row>
    <row r="18" spans="1:10" s="200" customFormat="1" ht="15.75" customHeight="1" thickBot="1">
      <c r="A18" s="201"/>
      <c r="B18" s="463"/>
      <c r="C18" s="3"/>
      <c r="D18" s="3"/>
      <c r="E18" s="6"/>
      <c r="F18" s="5"/>
      <c r="G18" s="81">
        <f t="shared" si="1"/>
        <v>0</v>
      </c>
      <c r="H18" s="23">
        <f t="shared" si="0"/>
        <v>0</v>
      </c>
      <c r="I18" s="214">
        <v>702</v>
      </c>
      <c r="J18" s="199"/>
    </row>
    <row r="19" spans="1:10" s="413" customFormat="1" ht="6.75" customHeight="1" hidden="1" thickBot="1">
      <c r="A19" s="424">
        <v>12</v>
      </c>
      <c r="B19" s="400"/>
      <c r="C19" s="406"/>
      <c r="D19" s="406"/>
      <c r="E19" s="407"/>
      <c r="F19" s="401"/>
      <c r="G19" s="403" t="e">
        <f>+#REF!-F19</f>
        <v>#REF!</v>
      </c>
      <c r="H19" s="403" t="e">
        <f t="shared" si="0"/>
        <v>#REF!</v>
      </c>
      <c r="I19" s="408"/>
      <c r="J19" s="409"/>
    </row>
    <row r="20" spans="1:10" s="413" customFormat="1" ht="15" customHeight="1" hidden="1" thickBot="1">
      <c r="A20" s="424">
        <v>13</v>
      </c>
      <c r="B20" s="400"/>
      <c r="C20" s="406"/>
      <c r="D20" s="406"/>
      <c r="E20" s="407"/>
      <c r="F20" s="401"/>
      <c r="G20" s="403" t="e">
        <f aca="true" t="shared" si="2" ref="G20:G40">+G19-F20</f>
        <v>#REF!</v>
      </c>
      <c r="H20" s="403" t="e">
        <f t="shared" si="0"/>
        <v>#REF!</v>
      </c>
      <c r="I20" s="404"/>
      <c r="J20" s="402"/>
    </row>
    <row r="21" spans="1:10" s="413" customFormat="1" ht="15" customHeight="1" hidden="1" thickBot="1">
      <c r="A21" s="424">
        <v>14</v>
      </c>
      <c r="B21" s="407"/>
      <c r="C21" s="406"/>
      <c r="D21" s="406"/>
      <c r="E21" s="400"/>
      <c r="F21" s="401"/>
      <c r="G21" s="403" t="e">
        <f t="shared" si="2"/>
        <v>#REF!</v>
      </c>
      <c r="H21" s="403" t="e">
        <f t="shared" si="0"/>
        <v>#REF!</v>
      </c>
      <c r="I21" s="404"/>
      <c r="J21" s="402"/>
    </row>
    <row r="22" spans="1:10" s="413" customFormat="1" ht="15" customHeight="1" hidden="1" thickBot="1">
      <c r="A22" s="424">
        <v>15</v>
      </c>
      <c r="B22" s="407"/>
      <c r="C22" s="406"/>
      <c r="D22" s="406"/>
      <c r="E22" s="407"/>
      <c r="F22" s="401"/>
      <c r="G22" s="403" t="e">
        <f t="shared" si="2"/>
        <v>#REF!</v>
      </c>
      <c r="H22" s="403" t="e">
        <f t="shared" si="0"/>
        <v>#REF!</v>
      </c>
      <c r="I22" s="404"/>
      <c r="J22" s="402"/>
    </row>
    <row r="23" spans="1:10" s="413" customFormat="1" ht="15" customHeight="1" hidden="1" thickBot="1">
      <c r="A23" s="424">
        <v>16</v>
      </c>
      <c r="B23" s="407"/>
      <c r="C23" s="406"/>
      <c r="D23" s="406"/>
      <c r="E23" s="400"/>
      <c r="F23" s="401"/>
      <c r="G23" s="403" t="e">
        <f t="shared" si="2"/>
        <v>#REF!</v>
      </c>
      <c r="H23" s="403" t="e">
        <f t="shared" si="0"/>
        <v>#REF!</v>
      </c>
      <c r="I23" s="404"/>
      <c r="J23" s="402"/>
    </row>
    <row r="24" spans="1:10" s="413" customFormat="1" ht="15" customHeight="1" hidden="1" thickBot="1">
      <c r="A24" s="424">
        <v>17</v>
      </c>
      <c r="B24" s="407"/>
      <c r="C24" s="406"/>
      <c r="D24" s="406"/>
      <c r="E24" s="407"/>
      <c r="F24" s="425"/>
      <c r="G24" s="403" t="e">
        <f t="shared" si="2"/>
        <v>#REF!</v>
      </c>
      <c r="H24" s="403" t="e">
        <f t="shared" si="0"/>
        <v>#REF!</v>
      </c>
      <c r="I24" s="404"/>
      <c r="J24" s="402"/>
    </row>
    <row r="25" spans="1:10" s="413" customFormat="1" ht="15" customHeight="1" hidden="1" thickBot="1">
      <c r="A25" s="424">
        <v>18</v>
      </c>
      <c r="B25" s="407"/>
      <c r="C25" s="406"/>
      <c r="D25" s="406"/>
      <c r="E25" s="407"/>
      <c r="F25" s="401"/>
      <c r="G25" s="403" t="e">
        <f t="shared" si="2"/>
        <v>#REF!</v>
      </c>
      <c r="H25" s="403" t="e">
        <f t="shared" si="0"/>
        <v>#REF!</v>
      </c>
      <c r="I25" s="404"/>
      <c r="J25" s="402"/>
    </row>
    <row r="26" spans="1:10" s="413" customFormat="1" ht="15" customHeight="1" hidden="1" thickBot="1">
      <c r="A26" s="424">
        <v>19</v>
      </c>
      <c r="B26" s="407"/>
      <c r="C26" s="406"/>
      <c r="D26" s="406"/>
      <c r="E26" s="407"/>
      <c r="F26" s="401"/>
      <c r="G26" s="403" t="e">
        <f t="shared" si="2"/>
        <v>#REF!</v>
      </c>
      <c r="H26" s="403" t="e">
        <f t="shared" si="0"/>
        <v>#REF!</v>
      </c>
      <c r="I26" s="404"/>
      <c r="J26" s="402"/>
    </row>
    <row r="27" spans="1:10" s="413" customFormat="1" ht="15" customHeight="1" hidden="1" thickBot="1">
      <c r="A27" s="424">
        <v>20</v>
      </c>
      <c r="B27" s="407"/>
      <c r="C27" s="406"/>
      <c r="D27" s="406"/>
      <c r="E27" s="407"/>
      <c r="F27" s="401"/>
      <c r="G27" s="403" t="e">
        <f t="shared" si="2"/>
        <v>#REF!</v>
      </c>
      <c r="H27" s="403" t="e">
        <f t="shared" si="0"/>
        <v>#REF!</v>
      </c>
      <c r="I27" s="404"/>
      <c r="J27" s="402"/>
    </row>
    <row r="28" spans="1:10" s="413" customFormat="1" ht="15" customHeight="1" hidden="1" thickBot="1">
      <c r="A28" s="424">
        <v>21</v>
      </c>
      <c r="B28" s="407"/>
      <c r="C28" s="406"/>
      <c r="D28" s="406"/>
      <c r="E28" s="400"/>
      <c r="F28" s="401"/>
      <c r="G28" s="403" t="e">
        <f t="shared" si="2"/>
        <v>#REF!</v>
      </c>
      <c r="H28" s="403" t="e">
        <f t="shared" si="0"/>
        <v>#REF!</v>
      </c>
      <c r="I28" s="404"/>
      <c r="J28" s="402"/>
    </row>
    <row r="29" spans="1:10" s="413" customFormat="1" ht="15" customHeight="1" hidden="1" thickBot="1">
      <c r="A29" s="424">
        <v>22</v>
      </c>
      <c r="B29" s="407"/>
      <c r="C29" s="406"/>
      <c r="D29" s="406"/>
      <c r="E29" s="407"/>
      <c r="F29" s="401"/>
      <c r="G29" s="403" t="e">
        <f t="shared" si="2"/>
        <v>#REF!</v>
      </c>
      <c r="H29" s="403" t="e">
        <f t="shared" si="0"/>
        <v>#REF!</v>
      </c>
      <c r="I29" s="404"/>
      <c r="J29" s="402"/>
    </row>
    <row r="30" spans="1:10" s="413" customFormat="1" ht="15" customHeight="1" hidden="1" thickBot="1">
      <c r="A30" s="424">
        <v>23</v>
      </c>
      <c r="B30" s="407"/>
      <c r="C30" s="406"/>
      <c r="D30" s="406"/>
      <c r="E30" s="400"/>
      <c r="F30" s="401"/>
      <c r="G30" s="403" t="e">
        <f t="shared" si="2"/>
        <v>#REF!</v>
      </c>
      <c r="H30" s="403" t="e">
        <f t="shared" si="0"/>
        <v>#REF!</v>
      </c>
      <c r="I30" s="404"/>
      <c r="J30" s="402"/>
    </row>
    <row r="31" spans="1:10" s="413" customFormat="1" ht="15" customHeight="1" hidden="1" thickBot="1">
      <c r="A31" s="424">
        <v>24</v>
      </c>
      <c r="B31" s="407"/>
      <c r="C31" s="406"/>
      <c r="D31" s="406"/>
      <c r="E31" s="407"/>
      <c r="F31" s="425"/>
      <c r="G31" s="403" t="e">
        <f t="shared" si="2"/>
        <v>#REF!</v>
      </c>
      <c r="H31" s="403" t="e">
        <f t="shared" si="0"/>
        <v>#REF!</v>
      </c>
      <c r="I31" s="404"/>
      <c r="J31" s="402"/>
    </row>
    <row r="32" spans="1:10" s="413" customFormat="1" ht="3" customHeight="1" hidden="1" thickBot="1">
      <c r="A32" s="424">
        <v>25</v>
      </c>
      <c r="B32" s="407"/>
      <c r="C32" s="406"/>
      <c r="D32" s="406"/>
      <c r="E32" s="407"/>
      <c r="F32" s="401"/>
      <c r="G32" s="403" t="e">
        <f t="shared" si="2"/>
        <v>#REF!</v>
      </c>
      <c r="H32" s="403" t="e">
        <f t="shared" si="0"/>
        <v>#REF!</v>
      </c>
      <c r="I32" s="404"/>
      <c r="J32" s="402"/>
    </row>
    <row r="33" spans="1:10" s="413" customFormat="1" ht="15" customHeight="1" hidden="1" thickBot="1">
      <c r="A33" s="424">
        <v>26</v>
      </c>
      <c r="B33" s="407"/>
      <c r="C33" s="406"/>
      <c r="D33" s="406"/>
      <c r="E33" s="407"/>
      <c r="F33" s="401"/>
      <c r="G33" s="403" t="e">
        <f t="shared" si="2"/>
        <v>#REF!</v>
      </c>
      <c r="H33" s="403" t="e">
        <f t="shared" si="0"/>
        <v>#REF!</v>
      </c>
      <c r="I33" s="404"/>
      <c r="J33" s="402"/>
    </row>
    <row r="34" spans="1:10" s="413" customFormat="1" ht="15" customHeight="1" hidden="1" thickBot="1">
      <c r="A34" s="424">
        <v>27</v>
      </c>
      <c r="B34" s="407"/>
      <c r="C34" s="406"/>
      <c r="D34" s="406"/>
      <c r="E34" s="407"/>
      <c r="F34" s="401"/>
      <c r="G34" s="403" t="e">
        <f t="shared" si="2"/>
        <v>#REF!</v>
      </c>
      <c r="H34" s="403" t="e">
        <f t="shared" si="0"/>
        <v>#REF!</v>
      </c>
      <c r="I34" s="404"/>
      <c r="J34" s="402"/>
    </row>
    <row r="35" spans="1:10" s="413" customFormat="1" ht="15" customHeight="1" hidden="1" thickBot="1">
      <c r="A35" s="424">
        <v>28</v>
      </c>
      <c r="B35" s="407"/>
      <c r="C35" s="406"/>
      <c r="D35" s="406"/>
      <c r="E35" s="407"/>
      <c r="F35" s="401"/>
      <c r="G35" s="403" t="e">
        <f t="shared" si="2"/>
        <v>#REF!</v>
      </c>
      <c r="H35" s="403" t="e">
        <f t="shared" si="0"/>
        <v>#REF!</v>
      </c>
      <c r="I35" s="404"/>
      <c r="J35" s="402"/>
    </row>
    <row r="36" spans="1:10" s="413" customFormat="1" ht="15" customHeight="1" hidden="1" thickBot="1">
      <c r="A36" s="424">
        <v>29</v>
      </c>
      <c r="B36" s="407"/>
      <c r="C36" s="406"/>
      <c r="D36" s="406"/>
      <c r="E36" s="407"/>
      <c r="F36" s="401"/>
      <c r="G36" s="403" t="e">
        <f t="shared" si="2"/>
        <v>#REF!</v>
      </c>
      <c r="H36" s="403" t="e">
        <f t="shared" si="0"/>
        <v>#REF!</v>
      </c>
      <c r="I36" s="404"/>
      <c r="J36" s="402"/>
    </row>
    <row r="37" spans="1:10" s="413" customFormat="1" ht="15" customHeight="1" hidden="1" thickBot="1">
      <c r="A37" s="424">
        <v>30</v>
      </c>
      <c r="B37" s="407"/>
      <c r="C37" s="406"/>
      <c r="D37" s="406"/>
      <c r="E37" s="407"/>
      <c r="F37" s="401"/>
      <c r="G37" s="403" t="e">
        <f t="shared" si="2"/>
        <v>#REF!</v>
      </c>
      <c r="H37" s="403" t="e">
        <f t="shared" si="0"/>
        <v>#REF!</v>
      </c>
      <c r="I37" s="404"/>
      <c r="J37" s="402"/>
    </row>
    <row r="38" spans="1:10" s="413" customFormat="1" ht="15" customHeight="1" hidden="1" thickBot="1">
      <c r="A38" s="424">
        <v>31</v>
      </c>
      <c r="B38" s="407"/>
      <c r="C38" s="406"/>
      <c r="D38" s="406"/>
      <c r="E38" s="407"/>
      <c r="F38" s="401"/>
      <c r="G38" s="403" t="e">
        <f t="shared" si="2"/>
        <v>#REF!</v>
      </c>
      <c r="H38" s="403" t="e">
        <f t="shared" si="0"/>
        <v>#REF!</v>
      </c>
      <c r="I38" s="404"/>
      <c r="J38" s="402"/>
    </row>
    <row r="39" spans="1:10" s="413" customFormat="1" ht="15" customHeight="1" hidden="1" thickBot="1">
      <c r="A39" s="424">
        <v>32</v>
      </c>
      <c r="B39" s="407"/>
      <c r="C39" s="406"/>
      <c r="D39" s="406"/>
      <c r="E39" s="407"/>
      <c r="F39" s="401"/>
      <c r="G39" s="403" t="e">
        <f t="shared" si="2"/>
        <v>#REF!</v>
      </c>
      <c r="H39" s="403" t="e">
        <f t="shared" si="0"/>
        <v>#REF!</v>
      </c>
      <c r="I39" s="404"/>
      <c r="J39" s="402"/>
    </row>
    <row r="40" spans="1:10" s="413" customFormat="1" ht="15" customHeight="1" hidden="1" thickBot="1">
      <c r="A40" s="424"/>
      <c r="B40" s="407"/>
      <c r="C40" s="406"/>
      <c r="D40" s="405"/>
      <c r="E40" s="426"/>
      <c r="F40" s="427"/>
      <c r="G40" s="428" t="e">
        <f t="shared" si="2"/>
        <v>#REF!</v>
      </c>
      <c r="H40" s="429" t="e">
        <f t="shared" si="0"/>
        <v>#REF!</v>
      </c>
      <c r="I40" s="410"/>
      <c r="J40" s="430"/>
    </row>
    <row r="41" spans="1:10" ht="18.75" customHeight="1" thickBot="1">
      <c r="A41" s="152"/>
      <c r="B41" s="153"/>
      <c r="C41" s="205"/>
      <c r="D41" s="206" t="s">
        <v>15</v>
      </c>
      <c r="E41" s="207"/>
      <c r="F41" s="208">
        <f>SUM(F8:F40)</f>
        <v>1804.4</v>
      </c>
      <c r="G41" s="211" t="s">
        <v>10</v>
      </c>
      <c r="H41" s="212">
        <f>+F41/D42</f>
        <v>120.29333333333334</v>
      </c>
      <c r="I41" s="209"/>
      <c r="J41" s="210" t="s">
        <v>32</v>
      </c>
    </row>
    <row r="42" spans="1:10" ht="13.5" customHeight="1">
      <c r="A42" s="100" t="s">
        <v>21</v>
      </c>
      <c r="B42" s="96"/>
      <c r="C42" s="101"/>
      <c r="D42" s="145">
        <v>15</v>
      </c>
      <c r="E42" s="146">
        <v>14.5</v>
      </c>
      <c r="F42" s="147">
        <v>14</v>
      </c>
      <c r="G42" s="147">
        <v>15.5</v>
      </c>
      <c r="H42" s="148">
        <v>16</v>
      </c>
      <c r="I42" s="195"/>
      <c r="J42" s="90"/>
    </row>
    <row r="43" spans="1:10" ht="13.5" customHeight="1">
      <c r="A43" s="100" t="s">
        <v>22</v>
      </c>
      <c r="B43" s="101"/>
      <c r="C43" s="101"/>
      <c r="D43" s="102">
        <f>+F41/D42</f>
        <v>120.29333333333334</v>
      </c>
      <c r="E43" s="103">
        <f>+F41/E42</f>
        <v>124.44137931034483</v>
      </c>
      <c r="F43" s="103">
        <f>+F41/F42</f>
        <v>128.8857142857143</v>
      </c>
      <c r="G43" s="103">
        <f>+F41/G42</f>
        <v>116.41290322580646</v>
      </c>
      <c r="H43" s="104">
        <f>+F41/H42</f>
        <v>112.775</v>
      </c>
      <c r="I43" s="196"/>
      <c r="J43" s="99" t="s">
        <v>11</v>
      </c>
    </row>
    <row r="44" spans="1:10" ht="13.5" customHeight="1" thickBot="1">
      <c r="A44" s="90"/>
      <c r="B44" s="90"/>
      <c r="C44" s="90"/>
      <c r="D44" s="105">
        <f>+D43/24</f>
        <v>5.012222222222222</v>
      </c>
      <c r="E44" s="106">
        <f>+E43/24</f>
        <v>5.185057471264368</v>
      </c>
      <c r="F44" s="106">
        <f>+F43/24</f>
        <v>5.370238095238096</v>
      </c>
      <c r="G44" s="106">
        <f>+G43/24</f>
        <v>4.850537634408602</v>
      </c>
      <c r="H44" s="107">
        <f>+H43/24</f>
        <v>4.698958333333334</v>
      </c>
      <c r="I44" s="197"/>
      <c r="J44" s="99" t="s">
        <v>12</v>
      </c>
    </row>
    <row r="45" spans="1:10" ht="17.25" customHeight="1" thickBot="1">
      <c r="A45" s="108" t="s">
        <v>77</v>
      </c>
      <c r="B45" s="90"/>
      <c r="C45" s="90"/>
      <c r="D45" s="109"/>
      <c r="E45" s="90"/>
      <c r="F45" s="90"/>
      <c r="G45" s="90"/>
      <c r="H45" s="90"/>
      <c r="I45" s="90"/>
      <c r="J45" s="90"/>
    </row>
    <row r="46" spans="1:10" ht="18.75" customHeight="1">
      <c r="A46" s="11"/>
      <c r="B46" s="66" t="s">
        <v>88</v>
      </c>
      <c r="C46" s="20"/>
      <c r="D46" s="20"/>
      <c r="E46" s="20"/>
      <c r="F46" s="20"/>
      <c r="G46" s="20"/>
      <c r="H46" s="20"/>
      <c r="I46" s="20"/>
      <c r="J46" s="20"/>
    </row>
    <row r="47" spans="1:10" ht="9" customHeight="1">
      <c r="A47" s="11"/>
      <c r="B47" s="17" t="s">
        <v>70</v>
      </c>
      <c r="C47" s="67"/>
      <c r="D47" s="20"/>
      <c r="E47" s="20"/>
      <c r="F47" s="20"/>
      <c r="G47" s="20"/>
      <c r="H47" s="20"/>
      <c r="I47" s="20"/>
      <c r="J47" s="20"/>
    </row>
    <row r="48" spans="1:10" ht="18" customHeight="1" hidden="1">
      <c r="A48" s="90"/>
      <c r="B48" s="97"/>
      <c r="C48" s="98"/>
      <c r="D48" s="122"/>
      <c r="E48" s="97"/>
      <c r="F48" s="98"/>
      <c r="G48" s="122"/>
      <c r="H48" s="96"/>
      <c r="I48" s="96"/>
      <c r="J48" s="96"/>
    </row>
    <row r="49" spans="1:10" ht="16.5" customHeight="1">
      <c r="A49" s="90"/>
      <c r="B49" s="97" t="s">
        <v>236</v>
      </c>
      <c r="C49" s="98"/>
      <c r="D49" s="122"/>
      <c r="E49" s="97"/>
      <c r="F49" s="98"/>
      <c r="G49" s="122"/>
      <c r="H49" s="96"/>
      <c r="I49" s="96"/>
      <c r="J49" s="96"/>
    </row>
    <row r="50" spans="1:10" ht="15.75" customHeight="1">
      <c r="A50" s="90"/>
      <c r="B50" s="97" t="s">
        <v>239</v>
      </c>
      <c r="C50" s="122"/>
      <c r="D50" s="122"/>
      <c r="E50" s="122"/>
      <c r="F50" s="122"/>
      <c r="G50" s="122"/>
      <c r="H50" s="96"/>
      <c r="I50" s="96"/>
      <c r="J50" s="96"/>
    </row>
    <row r="51" spans="1:10" ht="15.75" customHeight="1">
      <c r="A51" s="90"/>
      <c r="B51" s="97" t="s">
        <v>181</v>
      </c>
      <c r="C51" s="98"/>
      <c r="D51" s="122"/>
      <c r="E51" s="97"/>
      <c r="F51" s="97"/>
      <c r="G51" s="122"/>
      <c r="H51" s="96"/>
      <c r="I51" s="96"/>
      <c r="J51" s="96"/>
    </row>
    <row r="52" spans="1:10" ht="12.75" customHeight="1">
      <c r="A52" s="90"/>
      <c r="B52" s="97"/>
      <c r="C52" s="98"/>
      <c r="D52" s="122"/>
      <c r="E52" s="97"/>
      <c r="F52" s="97"/>
      <c r="G52" s="122"/>
      <c r="H52" s="96"/>
      <c r="I52" s="96"/>
      <c r="J52" s="96"/>
    </row>
    <row r="53" spans="1:10" ht="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21" customHeight="1">
      <c r="A54" s="21" t="s">
        <v>20</v>
      </c>
      <c r="B54" s="11"/>
      <c r="C54" s="11"/>
      <c r="D54" s="74"/>
      <c r="E54" s="73"/>
      <c r="F54" s="72"/>
      <c r="G54" s="11" t="s">
        <v>422</v>
      </c>
      <c r="H54" s="11"/>
      <c r="I54" s="11"/>
      <c r="J54" s="11"/>
    </row>
    <row r="55" spans="1:10" ht="15" customHeight="1">
      <c r="A55" s="11"/>
      <c r="B55" s="11"/>
      <c r="C55" s="11"/>
      <c r="D55" s="46"/>
      <c r="E55" s="46"/>
      <c r="F55" s="46"/>
      <c r="G55" s="11"/>
      <c r="H55" s="11"/>
      <c r="I55" s="11"/>
      <c r="J55" s="11"/>
    </row>
    <row r="56" spans="1:10" ht="17.25" customHeight="1" hidden="1">
      <c r="A56" s="21"/>
      <c r="B56" s="11"/>
      <c r="C56" s="11"/>
      <c r="D56" s="51"/>
      <c r="E56" s="52"/>
      <c r="F56" s="50"/>
      <c r="G56" s="69"/>
      <c r="H56" s="69"/>
      <c r="I56" s="69"/>
      <c r="J56" s="11"/>
    </row>
    <row r="57" spans="1:10" ht="18" customHeight="1">
      <c r="A57" s="21" t="s">
        <v>13</v>
      </c>
      <c r="B57" s="11"/>
      <c r="C57" s="11"/>
      <c r="D57" s="51"/>
      <c r="E57" s="52"/>
      <c r="F57" s="50"/>
      <c r="G57" s="71" t="s">
        <v>423</v>
      </c>
      <c r="H57" s="69"/>
      <c r="I57" s="69"/>
      <c r="J57" s="11"/>
    </row>
    <row r="58" spans="1:10" ht="15" customHeight="1">
      <c r="A58" s="21"/>
      <c r="B58" s="11"/>
      <c r="C58" s="11"/>
      <c r="D58" s="51"/>
      <c r="E58" s="52"/>
      <c r="F58" s="50"/>
      <c r="G58" s="69"/>
      <c r="H58" s="69"/>
      <c r="I58" s="69"/>
      <c r="J58" s="11"/>
    </row>
    <row r="59" spans="1:10" ht="15.75" customHeight="1">
      <c r="A59" s="21"/>
      <c r="B59" s="11"/>
      <c r="C59" s="11"/>
      <c r="D59" s="51" t="s">
        <v>74</v>
      </c>
      <c r="E59" s="52"/>
      <c r="F59" s="50"/>
      <c r="G59" s="69"/>
      <c r="H59" s="69"/>
      <c r="I59" s="69"/>
      <c r="J59" s="11"/>
    </row>
    <row r="60" spans="1:10" ht="14.25" customHeight="1">
      <c r="A60" s="21"/>
      <c r="B60" s="11"/>
      <c r="C60" s="11"/>
      <c r="D60" s="51"/>
      <c r="E60" s="52"/>
      <c r="F60" s="50"/>
      <c r="G60" s="69"/>
      <c r="H60" s="69"/>
      <c r="I60" s="69"/>
      <c r="J60" s="11"/>
    </row>
    <row r="61" spans="1:10" ht="13.5" customHeight="1">
      <c r="A61" s="21"/>
      <c r="B61" s="11"/>
      <c r="C61" s="11" t="s">
        <v>71</v>
      </c>
      <c r="D61" s="70" t="s">
        <v>75</v>
      </c>
      <c r="E61" s="71"/>
      <c r="F61" s="71"/>
      <c r="G61" s="71" t="s">
        <v>425</v>
      </c>
      <c r="H61" s="71"/>
      <c r="I61" s="71"/>
      <c r="J61" s="11"/>
    </row>
    <row r="62" spans="1:10" ht="23.25" customHeight="1">
      <c r="A62" s="21"/>
      <c r="B62" s="11"/>
      <c r="C62" s="11"/>
      <c r="D62" s="70" t="s">
        <v>76</v>
      </c>
      <c r="E62" s="71"/>
      <c r="F62" s="71"/>
      <c r="G62" s="71" t="s">
        <v>424</v>
      </c>
      <c r="H62" s="71"/>
      <c r="I62" s="71"/>
      <c r="J62" s="36"/>
    </row>
    <row r="63" ht="19.5" customHeight="1">
      <c r="J63" s="110"/>
    </row>
    <row r="64" ht="17.25" customHeight="1"/>
    <row r="65" spans="2:10" ht="15.75">
      <c r="B65" s="407"/>
      <c r="C65" s="406"/>
      <c r="D65" s="406"/>
      <c r="E65" s="400"/>
      <c r="F65" s="401"/>
      <c r="G65" s="403"/>
      <c r="H65" s="403"/>
      <c r="I65" s="404"/>
      <c r="J65" s="402"/>
    </row>
    <row r="66" spans="2:10" ht="15.75">
      <c r="B66" s="407"/>
      <c r="C66" s="406"/>
      <c r="D66" s="406"/>
      <c r="E66" s="407"/>
      <c r="F66" s="401"/>
      <c r="G66" s="403"/>
      <c r="H66" s="403"/>
      <c r="I66" s="404"/>
      <c r="J66" s="402"/>
    </row>
    <row r="67" spans="2:10" ht="15.75">
      <c r="B67" s="407"/>
      <c r="C67" s="406"/>
      <c r="D67" s="406"/>
      <c r="E67" s="400"/>
      <c r="F67" s="401"/>
      <c r="G67" s="403"/>
      <c r="H67" s="403"/>
      <c r="I67" s="404"/>
      <c r="J67" s="402"/>
    </row>
    <row r="68" spans="2:10" ht="15.75">
      <c r="B68" s="407"/>
      <c r="C68" s="406"/>
      <c r="D68" s="406"/>
      <c r="E68" s="407"/>
      <c r="F68" s="425"/>
      <c r="G68" s="403"/>
      <c r="H68" s="403"/>
      <c r="I68" s="404"/>
      <c r="J68" s="402"/>
    </row>
    <row r="69" spans="2:10" ht="15.75" customHeight="1">
      <c r="B69" s="407"/>
      <c r="C69" s="406"/>
      <c r="D69" s="406"/>
      <c r="E69" s="407"/>
      <c r="F69" s="401"/>
      <c r="G69" s="403"/>
      <c r="H69" s="403"/>
      <c r="I69" s="404"/>
      <c r="J69" s="402"/>
    </row>
    <row r="70" spans="2:10" ht="15" customHeight="1">
      <c r="B70" s="407"/>
      <c r="C70" s="406"/>
      <c r="D70" s="406"/>
      <c r="E70" s="407"/>
      <c r="F70" s="401"/>
      <c r="G70" s="403"/>
      <c r="H70" s="403"/>
      <c r="I70" s="404"/>
      <c r="J70" s="402"/>
    </row>
    <row r="71" spans="2:10" ht="15" customHeight="1">
      <c r="B71" s="407"/>
      <c r="C71" s="406"/>
      <c r="D71" s="406"/>
      <c r="E71" s="407"/>
      <c r="F71" s="401"/>
      <c r="G71" s="403"/>
      <c r="H71" s="403"/>
      <c r="I71" s="404"/>
      <c r="J71" s="402"/>
    </row>
    <row r="72" ht="15" customHeight="1"/>
    <row r="73" ht="15" customHeight="1"/>
    <row r="74" ht="15" customHeight="1"/>
    <row r="75" ht="15" customHeight="1"/>
    <row r="76" spans="1:10" ht="16.5">
      <c r="A76" s="125"/>
      <c r="B76" s="24"/>
      <c r="C76" s="24"/>
      <c r="D76" s="127" t="s">
        <v>71</v>
      </c>
      <c r="E76" s="128"/>
      <c r="F76" s="128"/>
      <c r="G76" s="128" t="s">
        <v>71</v>
      </c>
      <c r="H76" s="128"/>
      <c r="I76" s="128"/>
      <c r="J76" s="128"/>
    </row>
  </sheetData>
  <printOptions horizontalCentered="1" verticalCentered="1"/>
  <pageMargins left="0.25" right="0.24" top="0.4330708661417323" bottom="0.03937007874015748" header="0.2755905511811024" footer="0"/>
  <pageSetup horizontalDpi="360" verticalDpi="360" orientation="portrait" r:id="rId1"/>
  <headerFooter alignWithMargins="0">
    <oddFooter>&amp;L&amp;"Courier New Cyr,Bold Italic"&amp;8Norwegian Gas Carriers
OSLO
&amp;C
</oddFooter>
  </headerFooter>
  <rowBreaks count="1" manualBreakCount="1"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SheetLayoutView="75" workbookViewId="0" topLeftCell="A1">
      <pane ySplit="7" topLeftCell="BM8" activePane="bottomLeft" state="frozen"/>
      <selection pane="topLeft" activeCell="A1" sqref="A1"/>
      <selection pane="bottomLeft" activeCell="B15" sqref="B15"/>
    </sheetView>
  </sheetViews>
  <sheetFormatPr defaultColWidth="8.796875" defaultRowHeight="15"/>
  <cols>
    <col min="1" max="1" width="3.8984375" style="0" customWidth="1"/>
    <col min="2" max="2" width="4.59765625" style="0" customWidth="1"/>
    <col min="3" max="3" width="11" style="0" customWidth="1"/>
    <col min="4" max="4" width="11.796875" style="0" customWidth="1"/>
    <col min="5" max="5" width="5.296875" style="0" customWidth="1"/>
    <col min="6" max="6" width="8.59765625" style="0" customWidth="1"/>
    <col min="7" max="8" width="7.09765625" style="0" customWidth="1"/>
    <col min="9" max="9" width="6" style="0" customWidth="1"/>
    <col min="10" max="10" width="15.19921875" style="0" customWidth="1"/>
  </cols>
  <sheetData>
    <row r="1" spans="1:10" ht="25.5" customHeight="1">
      <c r="A1" s="26" t="s">
        <v>71</v>
      </c>
      <c r="B1" s="26"/>
      <c r="C1" s="32"/>
      <c r="D1" s="33"/>
      <c r="E1" s="26"/>
      <c r="F1" s="412" t="s">
        <v>240</v>
      </c>
      <c r="G1" s="26"/>
      <c r="H1" s="11"/>
      <c r="I1" s="11"/>
      <c r="J1" s="12" t="s">
        <v>71</v>
      </c>
    </row>
    <row r="2" ht="17.25" customHeight="1" hidden="1">
      <c r="A2" s="1"/>
    </row>
    <row r="3" spans="1:10" ht="35.25" customHeight="1">
      <c r="A3" s="34" t="s">
        <v>89</v>
      </c>
      <c r="B3" s="26"/>
      <c r="C3" s="42"/>
      <c r="D3" s="19"/>
      <c r="E3" s="44" t="s">
        <v>19</v>
      </c>
      <c r="F3" s="41"/>
      <c r="G3" s="131">
        <v>115</v>
      </c>
      <c r="H3" s="40"/>
      <c r="I3" s="40"/>
      <c r="J3" s="39"/>
    </row>
    <row r="4" spans="1:10" ht="31.5" customHeight="1" hidden="1">
      <c r="A4" s="11"/>
      <c r="B4" s="11"/>
      <c r="C4" s="43"/>
      <c r="D4" s="411"/>
      <c r="E4" s="19"/>
      <c r="F4" s="2"/>
      <c r="G4" s="2"/>
      <c r="H4" s="2"/>
      <c r="I4" s="2"/>
      <c r="J4" s="2"/>
    </row>
    <row r="5" spans="1:10" ht="42.75" customHeight="1" thickBot="1">
      <c r="A5" s="35" t="s">
        <v>1</v>
      </c>
      <c r="B5" s="11"/>
      <c r="C5" s="37" t="s">
        <v>472</v>
      </c>
      <c r="D5" s="38"/>
      <c r="E5" s="45" t="s">
        <v>18</v>
      </c>
      <c r="F5" s="37" t="s">
        <v>440</v>
      </c>
      <c r="G5" s="38"/>
      <c r="H5" s="38"/>
      <c r="I5" s="38"/>
      <c r="J5" s="39"/>
    </row>
    <row r="6" spans="1:9" ht="16.5" customHeight="1" hidden="1" thickBot="1">
      <c r="A6" s="11"/>
      <c r="B6" s="11"/>
      <c r="E6" s="11"/>
      <c r="H6" s="2"/>
      <c r="I6" s="2"/>
    </row>
    <row r="7" spans="1:10" ht="19.5" customHeight="1" thickBot="1">
      <c r="A7" s="149" t="s">
        <v>17</v>
      </c>
      <c r="B7" s="149" t="s">
        <v>16</v>
      </c>
      <c r="C7" s="149" t="s">
        <v>3</v>
      </c>
      <c r="D7" s="149" t="s">
        <v>4</v>
      </c>
      <c r="E7" s="149" t="s">
        <v>5</v>
      </c>
      <c r="F7" s="149" t="s">
        <v>6</v>
      </c>
      <c r="G7" s="149" t="s">
        <v>7</v>
      </c>
      <c r="H7" s="149" t="s">
        <v>8</v>
      </c>
      <c r="I7" s="149" t="s">
        <v>109</v>
      </c>
      <c r="J7" s="149" t="s">
        <v>9</v>
      </c>
    </row>
    <row r="8" spans="1:10" s="200" customFormat="1" ht="15.75" customHeight="1">
      <c r="A8" s="198">
        <v>1</v>
      </c>
      <c r="B8" s="6">
        <v>613</v>
      </c>
      <c r="C8" s="457" t="s">
        <v>426</v>
      </c>
      <c r="D8" s="458" t="s">
        <v>417</v>
      </c>
      <c r="E8" s="459"/>
      <c r="F8" s="5"/>
      <c r="G8" s="81">
        <f>+F41/1</f>
        <v>1804.6</v>
      </c>
      <c r="H8" s="81">
        <f aca="true" t="shared" si="0" ref="H8:H40">+G8/$D$42</f>
        <v>120.30666666666666</v>
      </c>
      <c r="I8" s="213"/>
      <c r="J8" s="199" t="s">
        <v>470</v>
      </c>
    </row>
    <row r="9" spans="1:10" s="200" customFormat="1" ht="15.75" customHeight="1">
      <c r="A9" s="201">
        <v>2</v>
      </c>
      <c r="B9" s="6">
        <v>614</v>
      </c>
      <c r="C9" s="514" t="s">
        <v>421</v>
      </c>
      <c r="D9" s="202" t="s">
        <v>418</v>
      </c>
      <c r="E9" s="515">
        <v>103</v>
      </c>
      <c r="F9" s="80">
        <v>10.9</v>
      </c>
      <c r="G9" s="81">
        <f aca="true" t="shared" si="1" ref="G9:G18">+G8-F9</f>
        <v>1793.6999999999998</v>
      </c>
      <c r="H9" s="81">
        <f t="shared" si="0"/>
        <v>119.57999999999998</v>
      </c>
      <c r="I9" s="214">
        <v>3183</v>
      </c>
      <c r="J9" s="199" t="s">
        <v>471</v>
      </c>
    </row>
    <row r="10" spans="1:10" s="200" customFormat="1" ht="15" customHeight="1">
      <c r="A10" s="201">
        <v>3</v>
      </c>
      <c r="B10" s="6">
        <v>226</v>
      </c>
      <c r="C10" s="202" t="s">
        <v>393</v>
      </c>
      <c r="D10" s="202" t="s">
        <v>394</v>
      </c>
      <c r="E10" s="79">
        <v>133</v>
      </c>
      <c r="F10" s="80">
        <v>3.8</v>
      </c>
      <c r="G10" s="81">
        <f t="shared" si="1"/>
        <v>1789.8999999999999</v>
      </c>
      <c r="H10" s="23">
        <f t="shared" si="0"/>
        <v>119.32666666666665</v>
      </c>
      <c r="I10" s="214">
        <v>3183</v>
      </c>
      <c r="J10" s="199" t="s">
        <v>398</v>
      </c>
    </row>
    <row r="11" spans="1:10" s="200" customFormat="1" ht="15.75" customHeight="1">
      <c r="A11" s="201">
        <v>4</v>
      </c>
      <c r="B11" s="6">
        <v>608</v>
      </c>
      <c r="C11" s="203" t="s">
        <v>395</v>
      </c>
      <c r="D11" s="203" t="s">
        <v>396</v>
      </c>
      <c r="E11" s="79" t="s">
        <v>397</v>
      </c>
      <c r="F11" s="80">
        <v>4.6</v>
      </c>
      <c r="G11" s="81">
        <f t="shared" si="1"/>
        <v>1785.3</v>
      </c>
      <c r="H11" s="23">
        <f t="shared" si="0"/>
        <v>119.02</v>
      </c>
      <c r="I11" s="214">
        <v>3183</v>
      </c>
      <c r="J11" s="199" t="s">
        <v>344</v>
      </c>
    </row>
    <row r="12" spans="1:10" s="200" customFormat="1" ht="15.75" customHeight="1">
      <c r="A12" s="201">
        <v>5</v>
      </c>
      <c r="B12" s="6">
        <v>609</v>
      </c>
      <c r="C12" s="3" t="s">
        <v>399</v>
      </c>
      <c r="D12" s="3" t="s">
        <v>400</v>
      </c>
      <c r="E12" s="4">
        <v>126</v>
      </c>
      <c r="F12" s="5">
        <v>96.3</v>
      </c>
      <c r="G12" s="81">
        <f t="shared" si="1"/>
        <v>1689</v>
      </c>
      <c r="H12" s="23">
        <f t="shared" si="0"/>
        <v>112.6</v>
      </c>
      <c r="I12" s="214">
        <v>3854</v>
      </c>
      <c r="J12" s="199" t="s">
        <v>344</v>
      </c>
    </row>
    <row r="13" spans="1:10" s="200" customFormat="1" ht="15.75" customHeight="1">
      <c r="A13" s="201">
        <v>6</v>
      </c>
      <c r="B13" s="4">
        <v>600</v>
      </c>
      <c r="C13" s="3" t="s">
        <v>401</v>
      </c>
      <c r="D13" s="3" t="s">
        <v>402</v>
      </c>
      <c r="E13" s="4">
        <v>143</v>
      </c>
      <c r="F13" s="5">
        <v>25.7</v>
      </c>
      <c r="G13" s="81">
        <f t="shared" si="1"/>
        <v>1663.3</v>
      </c>
      <c r="H13" s="23">
        <f t="shared" si="0"/>
        <v>110.88666666666667</v>
      </c>
      <c r="I13" s="215">
        <v>3850</v>
      </c>
      <c r="J13" s="204" t="s">
        <v>344</v>
      </c>
    </row>
    <row r="14" spans="1:10" s="200" customFormat="1" ht="15.75" customHeight="1">
      <c r="A14" s="201">
        <v>7</v>
      </c>
      <c r="B14" s="6">
        <v>610</v>
      </c>
      <c r="C14" s="3" t="s">
        <v>403</v>
      </c>
      <c r="D14" s="3" t="s">
        <v>404</v>
      </c>
      <c r="E14" s="4">
        <v>134</v>
      </c>
      <c r="F14" s="5">
        <v>537.4</v>
      </c>
      <c r="G14" s="81">
        <f t="shared" si="1"/>
        <v>1125.9</v>
      </c>
      <c r="H14" s="23">
        <f t="shared" si="0"/>
        <v>75.06</v>
      </c>
      <c r="I14" s="215">
        <v>3850</v>
      </c>
      <c r="J14" s="204" t="s">
        <v>405</v>
      </c>
    </row>
    <row r="15" spans="1:10" s="200" customFormat="1" ht="15.75" customHeight="1">
      <c r="A15" s="201">
        <v>8</v>
      </c>
      <c r="B15" s="6">
        <v>438</v>
      </c>
      <c r="C15" s="3" t="s">
        <v>406</v>
      </c>
      <c r="D15" s="460" t="s">
        <v>407</v>
      </c>
      <c r="E15" s="4">
        <v>130</v>
      </c>
      <c r="F15" s="5">
        <v>473</v>
      </c>
      <c r="G15" s="81">
        <f t="shared" si="1"/>
        <v>652.9000000000001</v>
      </c>
      <c r="H15" s="23">
        <f t="shared" si="0"/>
        <v>43.52666666666667</v>
      </c>
      <c r="I15" s="214">
        <v>1220</v>
      </c>
      <c r="J15" s="199" t="s">
        <v>413</v>
      </c>
    </row>
    <row r="16" spans="1:10" s="200" customFormat="1" ht="15.75" customHeight="1">
      <c r="A16" s="201">
        <v>9</v>
      </c>
      <c r="B16" s="6">
        <v>617</v>
      </c>
      <c r="C16" s="184" t="s">
        <v>441</v>
      </c>
      <c r="D16" s="3" t="s">
        <v>442</v>
      </c>
      <c r="E16" s="461">
        <v>114</v>
      </c>
      <c r="F16" s="5">
        <v>582.2</v>
      </c>
      <c r="G16" s="81">
        <f t="shared" si="1"/>
        <v>70.70000000000005</v>
      </c>
      <c r="H16" s="23">
        <f t="shared" si="0"/>
        <v>4.7133333333333365</v>
      </c>
      <c r="I16" s="214">
        <v>4401</v>
      </c>
      <c r="J16" s="462" t="s">
        <v>446</v>
      </c>
    </row>
    <row r="17" spans="1:10" s="200" customFormat="1" ht="15.75" customHeight="1">
      <c r="A17" s="201">
        <v>10</v>
      </c>
      <c r="B17" s="6">
        <v>618</v>
      </c>
      <c r="C17" s="3" t="s">
        <v>443</v>
      </c>
      <c r="D17" s="3" t="s">
        <v>444</v>
      </c>
      <c r="E17" s="6">
        <v>120</v>
      </c>
      <c r="F17" s="5">
        <v>70.7</v>
      </c>
      <c r="G17" s="81">
        <f t="shared" si="1"/>
        <v>0</v>
      </c>
      <c r="H17" s="23">
        <f t="shared" si="0"/>
        <v>0</v>
      </c>
      <c r="I17" s="214">
        <v>2193</v>
      </c>
      <c r="J17" s="462" t="s">
        <v>445</v>
      </c>
    </row>
    <row r="18" spans="1:10" s="200" customFormat="1" ht="15.75" customHeight="1" thickBot="1">
      <c r="A18" s="201"/>
      <c r="B18" s="463"/>
      <c r="C18" s="3"/>
      <c r="D18" s="3"/>
      <c r="E18" s="6"/>
      <c r="F18" s="5"/>
      <c r="G18" s="81">
        <f t="shared" si="1"/>
        <v>0</v>
      </c>
      <c r="H18" s="23">
        <f t="shared" si="0"/>
        <v>0</v>
      </c>
      <c r="I18" s="214">
        <v>702</v>
      </c>
      <c r="J18" s="199"/>
    </row>
    <row r="19" spans="1:10" s="413" customFormat="1" ht="6.75" customHeight="1" hidden="1" thickBot="1">
      <c r="A19" s="424">
        <v>12</v>
      </c>
      <c r="B19" s="400"/>
      <c r="C19" s="406"/>
      <c r="D19" s="406"/>
      <c r="E19" s="407"/>
      <c r="F19" s="401"/>
      <c r="G19" s="403" t="e">
        <f>+#REF!-F19</f>
        <v>#REF!</v>
      </c>
      <c r="H19" s="403" t="e">
        <f t="shared" si="0"/>
        <v>#REF!</v>
      </c>
      <c r="I19" s="408"/>
      <c r="J19" s="409"/>
    </row>
    <row r="20" spans="1:10" s="413" customFormat="1" ht="15" customHeight="1" hidden="1" thickBot="1">
      <c r="A20" s="424">
        <v>13</v>
      </c>
      <c r="B20" s="400"/>
      <c r="C20" s="406"/>
      <c r="D20" s="406"/>
      <c r="E20" s="407"/>
      <c r="F20" s="401"/>
      <c r="G20" s="403" t="e">
        <f aca="true" t="shared" si="2" ref="G20:G40">+G19-F20</f>
        <v>#REF!</v>
      </c>
      <c r="H20" s="403" t="e">
        <f t="shared" si="0"/>
        <v>#REF!</v>
      </c>
      <c r="I20" s="404"/>
      <c r="J20" s="402"/>
    </row>
    <row r="21" spans="1:10" s="413" customFormat="1" ht="15" customHeight="1" hidden="1" thickBot="1">
      <c r="A21" s="424">
        <v>14</v>
      </c>
      <c r="B21" s="407"/>
      <c r="C21" s="406"/>
      <c r="D21" s="406"/>
      <c r="E21" s="400"/>
      <c r="F21" s="401"/>
      <c r="G21" s="403" t="e">
        <f t="shared" si="2"/>
        <v>#REF!</v>
      </c>
      <c r="H21" s="403" t="e">
        <f t="shared" si="0"/>
        <v>#REF!</v>
      </c>
      <c r="I21" s="404"/>
      <c r="J21" s="402"/>
    </row>
    <row r="22" spans="1:10" s="413" customFormat="1" ht="15" customHeight="1" hidden="1" thickBot="1">
      <c r="A22" s="424">
        <v>15</v>
      </c>
      <c r="B22" s="407"/>
      <c r="C22" s="406"/>
      <c r="D22" s="406"/>
      <c r="E22" s="407"/>
      <c r="F22" s="401"/>
      <c r="G22" s="403" t="e">
        <f t="shared" si="2"/>
        <v>#REF!</v>
      </c>
      <c r="H22" s="403" t="e">
        <f t="shared" si="0"/>
        <v>#REF!</v>
      </c>
      <c r="I22" s="404"/>
      <c r="J22" s="402"/>
    </row>
    <row r="23" spans="1:10" s="413" customFormat="1" ht="15" customHeight="1" hidden="1" thickBot="1">
      <c r="A23" s="424">
        <v>16</v>
      </c>
      <c r="B23" s="407"/>
      <c r="C23" s="406"/>
      <c r="D23" s="406"/>
      <c r="E23" s="400"/>
      <c r="F23" s="401"/>
      <c r="G23" s="403" t="e">
        <f t="shared" si="2"/>
        <v>#REF!</v>
      </c>
      <c r="H23" s="403" t="e">
        <f t="shared" si="0"/>
        <v>#REF!</v>
      </c>
      <c r="I23" s="404"/>
      <c r="J23" s="402"/>
    </row>
    <row r="24" spans="1:10" s="413" customFormat="1" ht="15" customHeight="1" hidden="1" thickBot="1">
      <c r="A24" s="424">
        <v>17</v>
      </c>
      <c r="B24" s="407"/>
      <c r="C24" s="406"/>
      <c r="D24" s="406"/>
      <c r="E24" s="407"/>
      <c r="F24" s="425"/>
      <c r="G24" s="403" t="e">
        <f t="shared" si="2"/>
        <v>#REF!</v>
      </c>
      <c r="H24" s="403" t="e">
        <f t="shared" si="0"/>
        <v>#REF!</v>
      </c>
      <c r="I24" s="404"/>
      <c r="J24" s="402"/>
    </row>
    <row r="25" spans="1:10" s="413" customFormat="1" ht="15" customHeight="1" hidden="1" thickBot="1">
      <c r="A25" s="424">
        <v>18</v>
      </c>
      <c r="B25" s="407"/>
      <c r="C25" s="406"/>
      <c r="D25" s="406"/>
      <c r="E25" s="407"/>
      <c r="F25" s="401"/>
      <c r="G25" s="403" t="e">
        <f t="shared" si="2"/>
        <v>#REF!</v>
      </c>
      <c r="H25" s="403" t="e">
        <f t="shared" si="0"/>
        <v>#REF!</v>
      </c>
      <c r="I25" s="404"/>
      <c r="J25" s="402"/>
    </row>
    <row r="26" spans="1:10" s="413" customFormat="1" ht="15" customHeight="1" hidden="1" thickBot="1">
      <c r="A26" s="424">
        <v>19</v>
      </c>
      <c r="B26" s="407"/>
      <c r="C26" s="406"/>
      <c r="D26" s="406"/>
      <c r="E26" s="407"/>
      <c r="F26" s="401"/>
      <c r="G26" s="403" t="e">
        <f t="shared" si="2"/>
        <v>#REF!</v>
      </c>
      <c r="H26" s="403" t="e">
        <f t="shared" si="0"/>
        <v>#REF!</v>
      </c>
      <c r="I26" s="404"/>
      <c r="J26" s="402"/>
    </row>
    <row r="27" spans="1:10" s="413" customFormat="1" ht="15" customHeight="1" hidden="1" thickBot="1">
      <c r="A27" s="424">
        <v>20</v>
      </c>
      <c r="B27" s="407"/>
      <c r="C27" s="406"/>
      <c r="D27" s="406"/>
      <c r="E27" s="407"/>
      <c r="F27" s="401"/>
      <c r="G27" s="403" t="e">
        <f t="shared" si="2"/>
        <v>#REF!</v>
      </c>
      <c r="H27" s="403" t="e">
        <f t="shared" si="0"/>
        <v>#REF!</v>
      </c>
      <c r="I27" s="404"/>
      <c r="J27" s="402"/>
    </row>
    <row r="28" spans="1:10" s="413" customFormat="1" ht="15" customHeight="1" hidden="1" thickBot="1">
      <c r="A28" s="424">
        <v>21</v>
      </c>
      <c r="B28" s="407"/>
      <c r="C28" s="406"/>
      <c r="D28" s="406"/>
      <c r="E28" s="400"/>
      <c r="F28" s="401"/>
      <c r="G28" s="403" t="e">
        <f t="shared" si="2"/>
        <v>#REF!</v>
      </c>
      <c r="H28" s="403" t="e">
        <f t="shared" si="0"/>
        <v>#REF!</v>
      </c>
      <c r="I28" s="404"/>
      <c r="J28" s="402"/>
    </row>
    <row r="29" spans="1:10" s="413" customFormat="1" ht="15" customHeight="1" hidden="1" thickBot="1">
      <c r="A29" s="424">
        <v>22</v>
      </c>
      <c r="B29" s="407"/>
      <c r="C29" s="406"/>
      <c r="D29" s="406"/>
      <c r="E29" s="407"/>
      <c r="F29" s="401"/>
      <c r="G29" s="403" t="e">
        <f t="shared" si="2"/>
        <v>#REF!</v>
      </c>
      <c r="H29" s="403" t="e">
        <f t="shared" si="0"/>
        <v>#REF!</v>
      </c>
      <c r="I29" s="404"/>
      <c r="J29" s="402"/>
    </row>
    <row r="30" spans="1:10" s="413" customFormat="1" ht="15" customHeight="1" hidden="1" thickBot="1">
      <c r="A30" s="424">
        <v>23</v>
      </c>
      <c r="B30" s="407"/>
      <c r="C30" s="406"/>
      <c r="D30" s="406"/>
      <c r="E30" s="400"/>
      <c r="F30" s="401"/>
      <c r="G30" s="403" t="e">
        <f t="shared" si="2"/>
        <v>#REF!</v>
      </c>
      <c r="H30" s="403" t="e">
        <f t="shared" si="0"/>
        <v>#REF!</v>
      </c>
      <c r="I30" s="404"/>
      <c r="J30" s="402"/>
    </row>
    <row r="31" spans="1:10" s="413" customFormat="1" ht="15" customHeight="1" hidden="1" thickBot="1">
      <c r="A31" s="424">
        <v>24</v>
      </c>
      <c r="B31" s="407"/>
      <c r="C31" s="406"/>
      <c r="D31" s="406"/>
      <c r="E31" s="407"/>
      <c r="F31" s="425"/>
      <c r="G31" s="403" t="e">
        <f t="shared" si="2"/>
        <v>#REF!</v>
      </c>
      <c r="H31" s="403" t="e">
        <f t="shared" si="0"/>
        <v>#REF!</v>
      </c>
      <c r="I31" s="404"/>
      <c r="J31" s="402"/>
    </row>
    <row r="32" spans="1:10" s="413" customFormat="1" ht="3" customHeight="1" hidden="1" thickBot="1">
      <c r="A32" s="424">
        <v>25</v>
      </c>
      <c r="B32" s="407"/>
      <c r="C32" s="406"/>
      <c r="D32" s="406"/>
      <c r="E32" s="407"/>
      <c r="F32" s="401"/>
      <c r="G32" s="403" t="e">
        <f t="shared" si="2"/>
        <v>#REF!</v>
      </c>
      <c r="H32" s="403" t="e">
        <f t="shared" si="0"/>
        <v>#REF!</v>
      </c>
      <c r="I32" s="404"/>
      <c r="J32" s="402"/>
    </row>
    <row r="33" spans="1:10" s="413" customFormat="1" ht="15" customHeight="1" hidden="1" thickBot="1">
      <c r="A33" s="424">
        <v>26</v>
      </c>
      <c r="B33" s="407"/>
      <c r="C33" s="406"/>
      <c r="D33" s="406"/>
      <c r="E33" s="407"/>
      <c r="F33" s="401"/>
      <c r="G33" s="403" t="e">
        <f t="shared" si="2"/>
        <v>#REF!</v>
      </c>
      <c r="H33" s="403" t="e">
        <f t="shared" si="0"/>
        <v>#REF!</v>
      </c>
      <c r="I33" s="404"/>
      <c r="J33" s="402"/>
    </row>
    <row r="34" spans="1:10" s="413" customFormat="1" ht="15" customHeight="1" hidden="1" thickBot="1">
      <c r="A34" s="424">
        <v>27</v>
      </c>
      <c r="B34" s="407"/>
      <c r="C34" s="406"/>
      <c r="D34" s="406"/>
      <c r="E34" s="407"/>
      <c r="F34" s="401"/>
      <c r="G34" s="403" t="e">
        <f t="shared" si="2"/>
        <v>#REF!</v>
      </c>
      <c r="H34" s="403" t="e">
        <f t="shared" si="0"/>
        <v>#REF!</v>
      </c>
      <c r="I34" s="404"/>
      <c r="J34" s="402"/>
    </row>
    <row r="35" spans="1:10" s="413" customFormat="1" ht="15" customHeight="1" hidden="1" thickBot="1">
      <c r="A35" s="424">
        <v>28</v>
      </c>
      <c r="B35" s="407"/>
      <c r="C35" s="406"/>
      <c r="D35" s="406"/>
      <c r="E35" s="407"/>
      <c r="F35" s="401"/>
      <c r="G35" s="403" t="e">
        <f t="shared" si="2"/>
        <v>#REF!</v>
      </c>
      <c r="H35" s="403" t="e">
        <f t="shared" si="0"/>
        <v>#REF!</v>
      </c>
      <c r="I35" s="404"/>
      <c r="J35" s="402"/>
    </row>
    <row r="36" spans="1:10" s="413" customFormat="1" ht="15" customHeight="1" hidden="1" thickBot="1">
      <c r="A36" s="424">
        <v>29</v>
      </c>
      <c r="B36" s="407"/>
      <c r="C36" s="406"/>
      <c r="D36" s="406"/>
      <c r="E36" s="407"/>
      <c r="F36" s="401"/>
      <c r="G36" s="403" t="e">
        <f t="shared" si="2"/>
        <v>#REF!</v>
      </c>
      <c r="H36" s="403" t="e">
        <f t="shared" si="0"/>
        <v>#REF!</v>
      </c>
      <c r="I36" s="404"/>
      <c r="J36" s="402"/>
    </row>
    <row r="37" spans="1:10" s="413" customFormat="1" ht="15" customHeight="1" hidden="1" thickBot="1">
      <c r="A37" s="424">
        <v>30</v>
      </c>
      <c r="B37" s="407"/>
      <c r="C37" s="406"/>
      <c r="D37" s="406"/>
      <c r="E37" s="407"/>
      <c r="F37" s="401"/>
      <c r="G37" s="403" t="e">
        <f t="shared" si="2"/>
        <v>#REF!</v>
      </c>
      <c r="H37" s="403" t="e">
        <f t="shared" si="0"/>
        <v>#REF!</v>
      </c>
      <c r="I37" s="404"/>
      <c r="J37" s="402"/>
    </row>
    <row r="38" spans="1:10" s="413" customFormat="1" ht="15" customHeight="1" hidden="1" thickBot="1">
      <c r="A38" s="424">
        <v>31</v>
      </c>
      <c r="B38" s="407"/>
      <c r="C38" s="406"/>
      <c r="D38" s="406"/>
      <c r="E38" s="407"/>
      <c r="F38" s="401"/>
      <c r="G38" s="403" t="e">
        <f t="shared" si="2"/>
        <v>#REF!</v>
      </c>
      <c r="H38" s="403" t="e">
        <f t="shared" si="0"/>
        <v>#REF!</v>
      </c>
      <c r="I38" s="404"/>
      <c r="J38" s="402"/>
    </row>
    <row r="39" spans="1:10" s="413" customFormat="1" ht="15" customHeight="1" hidden="1" thickBot="1">
      <c r="A39" s="424">
        <v>32</v>
      </c>
      <c r="B39" s="407"/>
      <c r="C39" s="406"/>
      <c r="D39" s="406"/>
      <c r="E39" s="407"/>
      <c r="F39" s="401"/>
      <c r="G39" s="403" t="e">
        <f t="shared" si="2"/>
        <v>#REF!</v>
      </c>
      <c r="H39" s="403" t="e">
        <f t="shared" si="0"/>
        <v>#REF!</v>
      </c>
      <c r="I39" s="404"/>
      <c r="J39" s="402"/>
    </row>
    <row r="40" spans="1:10" s="413" customFormat="1" ht="15" customHeight="1" hidden="1" thickBot="1">
      <c r="A40" s="424"/>
      <c r="B40" s="407"/>
      <c r="C40" s="406"/>
      <c r="D40" s="405"/>
      <c r="E40" s="426"/>
      <c r="F40" s="427"/>
      <c r="G40" s="428" t="e">
        <f t="shared" si="2"/>
        <v>#REF!</v>
      </c>
      <c r="H40" s="429" t="e">
        <f t="shared" si="0"/>
        <v>#REF!</v>
      </c>
      <c r="I40" s="410"/>
      <c r="J40" s="430"/>
    </row>
    <row r="41" spans="1:10" ht="18.75" customHeight="1" thickBot="1">
      <c r="A41" s="152"/>
      <c r="B41" s="153"/>
      <c r="C41" s="205"/>
      <c r="D41" s="206" t="s">
        <v>15</v>
      </c>
      <c r="E41" s="207"/>
      <c r="F41" s="208">
        <f>SUM(F8:F40)</f>
        <v>1804.6</v>
      </c>
      <c r="G41" s="211" t="s">
        <v>10</v>
      </c>
      <c r="H41" s="212">
        <f>+F41/D42</f>
        <v>120.30666666666666</v>
      </c>
      <c r="I41" s="209"/>
      <c r="J41" s="210" t="s">
        <v>32</v>
      </c>
    </row>
    <row r="42" spans="1:10" ht="13.5" customHeight="1">
      <c r="A42" s="100" t="s">
        <v>21</v>
      </c>
      <c r="B42" s="96"/>
      <c r="C42" s="101"/>
      <c r="D42" s="145">
        <v>15</v>
      </c>
      <c r="E42" s="146">
        <v>14.5</v>
      </c>
      <c r="F42" s="147">
        <v>14</v>
      </c>
      <c r="G42" s="147">
        <v>15.5</v>
      </c>
      <c r="H42" s="148">
        <v>16</v>
      </c>
      <c r="I42" s="195"/>
      <c r="J42" s="90"/>
    </row>
    <row r="43" spans="1:10" ht="13.5" customHeight="1">
      <c r="A43" s="100" t="s">
        <v>22</v>
      </c>
      <c r="B43" s="101"/>
      <c r="C43" s="101"/>
      <c r="D43" s="102">
        <f>+F41/D42</f>
        <v>120.30666666666666</v>
      </c>
      <c r="E43" s="103">
        <f>+F41/E42</f>
        <v>124.4551724137931</v>
      </c>
      <c r="F43" s="103">
        <f>+F41/F42</f>
        <v>128.9</v>
      </c>
      <c r="G43" s="103">
        <f>+F41/G42</f>
        <v>116.4258064516129</v>
      </c>
      <c r="H43" s="104">
        <f>+F41/H42</f>
        <v>112.7875</v>
      </c>
      <c r="I43" s="196"/>
      <c r="J43" s="99" t="s">
        <v>11</v>
      </c>
    </row>
    <row r="44" spans="1:10" ht="13.5" customHeight="1" thickBot="1">
      <c r="A44" s="90"/>
      <c r="B44" s="90"/>
      <c r="C44" s="90"/>
      <c r="D44" s="105">
        <f>+D43/24</f>
        <v>5.012777777777777</v>
      </c>
      <c r="E44" s="106">
        <f>+E43/24</f>
        <v>5.185632183908045</v>
      </c>
      <c r="F44" s="106">
        <f>+F43/24</f>
        <v>5.370833333333334</v>
      </c>
      <c r="G44" s="106">
        <f>+G43/24</f>
        <v>4.851075268817204</v>
      </c>
      <c r="H44" s="107">
        <f>+H43/24</f>
        <v>4.699479166666666</v>
      </c>
      <c r="I44" s="197"/>
      <c r="J44" s="99" t="s">
        <v>12</v>
      </c>
    </row>
    <row r="45" spans="1:10" ht="17.25" customHeight="1" thickBot="1">
      <c r="A45" s="108" t="s">
        <v>77</v>
      </c>
      <c r="B45" s="90"/>
      <c r="C45" s="90"/>
      <c r="D45" s="109"/>
      <c r="E45" s="90"/>
      <c r="F45" s="90"/>
      <c r="G45" s="90"/>
      <c r="H45" s="90"/>
      <c r="I45" s="90"/>
      <c r="J45" s="90"/>
    </row>
    <row r="46" spans="1:10" ht="18.75" customHeight="1">
      <c r="A46" s="11"/>
      <c r="B46" s="66" t="s">
        <v>88</v>
      </c>
      <c r="C46" s="20"/>
      <c r="D46" s="20"/>
      <c r="E46" s="20"/>
      <c r="F46" s="20"/>
      <c r="G46" s="20"/>
      <c r="H46" s="20"/>
      <c r="I46" s="20"/>
      <c r="J46" s="20"/>
    </row>
    <row r="47" spans="1:10" ht="9" customHeight="1">
      <c r="A47" s="11"/>
      <c r="B47" s="17" t="s">
        <v>70</v>
      </c>
      <c r="C47" s="67"/>
      <c r="D47" s="20"/>
      <c r="E47" s="20"/>
      <c r="F47" s="20"/>
      <c r="G47" s="20"/>
      <c r="H47" s="20"/>
      <c r="I47" s="20"/>
      <c r="J47" s="20"/>
    </row>
    <row r="48" spans="1:10" ht="18" customHeight="1" hidden="1">
      <c r="A48" s="90"/>
      <c r="B48" s="97"/>
      <c r="C48" s="98"/>
      <c r="D48" s="122"/>
      <c r="E48" s="97"/>
      <c r="F48" s="98"/>
      <c r="G48" s="122"/>
      <c r="H48" s="96"/>
      <c r="I48" s="96"/>
      <c r="J48" s="96"/>
    </row>
    <row r="49" spans="1:10" ht="16.5" customHeight="1">
      <c r="A49" s="90"/>
      <c r="B49" s="97" t="s">
        <v>236</v>
      </c>
      <c r="C49" s="98"/>
      <c r="D49" s="122"/>
      <c r="E49" s="97"/>
      <c r="F49" s="98"/>
      <c r="G49" s="122"/>
      <c r="H49" s="96"/>
      <c r="I49" s="96"/>
      <c r="J49" s="96"/>
    </row>
    <row r="50" spans="1:10" ht="15.75" customHeight="1">
      <c r="A50" s="90"/>
      <c r="B50" s="97" t="s">
        <v>239</v>
      </c>
      <c r="C50" s="122"/>
      <c r="D50" s="122"/>
      <c r="E50" s="122"/>
      <c r="F50" s="122"/>
      <c r="G50" s="122"/>
      <c r="H50" s="96"/>
      <c r="I50" s="96"/>
      <c r="J50" s="96"/>
    </row>
    <row r="51" spans="1:10" ht="15.75" customHeight="1">
      <c r="A51" s="90"/>
      <c r="B51" s="97" t="s">
        <v>181</v>
      </c>
      <c r="C51" s="98"/>
      <c r="D51" s="122"/>
      <c r="E51" s="97"/>
      <c r="F51" s="97"/>
      <c r="G51" s="122"/>
      <c r="H51" s="96"/>
      <c r="I51" s="96"/>
      <c r="J51" s="96"/>
    </row>
    <row r="52" spans="1:10" ht="12.75" customHeight="1">
      <c r="A52" s="90"/>
      <c r="B52" s="97"/>
      <c r="C52" s="98"/>
      <c r="D52" s="122"/>
      <c r="E52" s="97"/>
      <c r="F52" s="97"/>
      <c r="G52" s="122"/>
      <c r="H52" s="96"/>
      <c r="I52" s="96"/>
      <c r="J52" s="96"/>
    </row>
    <row r="53" spans="1:10" ht="0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21" customHeight="1">
      <c r="A54" s="21" t="s">
        <v>20</v>
      </c>
      <c r="B54" s="11"/>
      <c r="C54" s="11"/>
      <c r="D54" s="74"/>
      <c r="E54" s="73"/>
      <c r="F54" s="72"/>
      <c r="G54" s="11" t="s">
        <v>422</v>
      </c>
      <c r="H54" s="11"/>
      <c r="I54" s="11"/>
      <c r="J54" s="11"/>
    </row>
    <row r="55" spans="1:10" ht="15" customHeight="1">
      <c r="A55" s="11"/>
      <c r="B55" s="11"/>
      <c r="C55" s="11"/>
      <c r="D55" s="46"/>
      <c r="E55" s="46"/>
      <c r="F55" s="46"/>
      <c r="G55" s="11"/>
      <c r="H55" s="11"/>
      <c r="I55" s="11"/>
      <c r="J55" s="11"/>
    </row>
    <row r="56" spans="1:10" ht="17.25" customHeight="1" hidden="1">
      <c r="A56" s="21"/>
      <c r="B56" s="11"/>
      <c r="C56" s="11"/>
      <c r="D56" s="51"/>
      <c r="E56" s="52"/>
      <c r="F56" s="50"/>
      <c r="G56" s="69"/>
      <c r="H56" s="69"/>
      <c r="I56" s="69"/>
      <c r="J56" s="11"/>
    </row>
    <row r="57" spans="1:10" ht="18" customHeight="1">
      <c r="A57" s="21" t="s">
        <v>13</v>
      </c>
      <c r="B57" s="11"/>
      <c r="C57" s="11"/>
      <c r="D57" s="51"/>
      <c r="E57" s="52"/>
      <c r="F57" s="50"/>
      <c r="G57" s="71" t="s">
        <v>423</v>
      </c>
      <c r="H57" s="69"/>
      <c r="I57" s="69"/>
      <c r="J57" s="11"/>
    </row>
    <row r="58" spans="1:10" ht="15" customHeight="1">
      <c r="A58" s="21"/>
      <c r="B58" s="11"/>
      <c r="C58" s="11"/>
      <c r="D58" s="51"/>
      <c r="E58" s="52"/>
      <c r="F58" s="50"/>
      <c r="G58" s="69"/>
      <c r="H58" s="69"/>
      <c r="I58" s="69"/>
      <c r="J58" s="11"/>
    </row>
    <row r="59" spans="1:10" ht="15.75" customHeight="1">
      <c r="A59" s="21"/>
      <c r="B59" s="11"/>
      <c r="C59" s="11"/>
      <c r="D59" s="51" t="s">
        <v>74</v>
      </c>
      <c r="E59" s="52"/>
      <c r="F59" s="50"/>
      <c r="G59" s="69"/>
      <c r="H59" s="69"/>
      <c r="I59" s="69"/>
      <c r="J59" s="11"/>
    </row>
    <row r="60" spans="1:10" ht="14.25" customHeight="1">
      <c r="A60" s="21"/>
      <c r="B60" s="11"/>
      <c r="C60" s="11"/>
      <c r="D60" s="51"/>
      <c r="E60" s="52"/>
      <c r="F60" s="50"/>
      <c r="G60" s="69"/>
      <c r="H60" s="69"/>
      <c r="I60" s="69"/>
      <c r="J60" s="11"/>
    </row>
    <row r="61" spans="1:10" ht="13.5" customHeight="1">
      <c r="A61" s="21"/>
      <c r="B61" s="11"/>
      <c r="C61" s="11" t="s">
        <v>71</v>
      </c>
      <c r="D61" s="70" t="s">
        <v>75</v>
      </c>
      <c r="E61" s="71"/>
      <c r="F61" s="71"/>
      <c r="G61" s="71" t="s">
        <v>425</v>
      </c>
      <c r="H61" s="71"/>
      <c r="I61" s="71"/>
      <c r="J61" s="11"/>
    </row>
    <row r="62" spans="1:10" ht="23.25" customHeight="1">
      <c r="A62" s="21"/>
      <c r="B62" s="11"/>
      <c r="C62" s="11"/>
      <c r="D62" s="70" t="s">
        <v>76</v>
      </c>
      <c r="E62" s="71"/>
      <c r="F62" s="71"/>
      <c r="G62" s="71" t="s">
        <v>424</v>
      </c>
      <c r="H62" s="71"/>
      <c r="I62" s="71"/>
      <c r="J62" s="36"/>
    </row>
    <row r="63" ht="19.5" customHeight="1">
      <c r="J63" s="110"/>
    </row>
    <row r="64" ht="17.25" customHeight="1"/>
    <row r="65" spans="2:10" ht="15.75">
      <c r="B65" s="407"/>
      <c r="C65" s="406"/>
      <c r="D65" s="406"/>
      <c r="E65" s="400"/>
      <c r="F65" s="401"/>
      <c r="G65" s="403"/>
      <c r="H65" s="403"/>
      <c r="I65" s="404"/>
      <c r="J65" s="402"/>
    </row>
    <row r="66" spans="2:10" ht="15.75">
      <c r="B66" s="407"/>
      <c r="C66" s="406"/>
      <c r="D66" s="406"/>
      <c r="E66" s="407"/>
      <c r="F66" s="401"/>
      <c r="G66" s="403"/>
      <c r="H66" s="403"/>
      <c r="I66" s="404"/>
      <c r="J66" s="402"/>
    </row>
    <row r="67" spans="2:10" ht="15.75">
      <c r="B67" s="407"/>
      <c r="C67" s="406"/>
      <c r="D67" s="406"/>
      <c r="E67" s="400"/>
      <c r="F67" s="401"/>
      <c r="G67" s="403"/>
      <c r="H67" s="403"/>
      <c r="I67" s="404"/>
      <c r="J67" s="402"/>
    </row>
    <row r="68" spans="2:10" ht="15.75">
      <c r="B68" s="407"/>
      <c r="C68" s="406"/>
      <c r="D68" s="406"/>
      <c r="E68" s="407"/>
      <c r="F68" s="425"/>
      <c r="G68" s="403"/>
      <c r="H68" s="403"/>
      <c r="I68" s="404"/>
      <c r="J68" s="402"/>
    </row>
    <row r="69" spans="2:10" ht="15.75" customHeight="1">
      <c r="B69" s="407"/>
      <c r="C69" s="406"/>
      <c r="D69" s="406"/>
      <c r="E69" s="407"/>
      <c r="F69" s="401"/>
      <c r="G69" s="403"/>
      <c r="H69" s="403"/>
      <c r="I69" s="404"/>
      <c r="J69" s="402"/>
    </row>
    <row r="70" spans="2:10" ht="15" customHeight="1">
      <c r="B70" s="407"/>
      <c r="C70" s="406"/>
      <c r="D70" s="406"/>
      <c r="E70" s="407"/>
      <c r="F70" s="401"/>
      <c r="G70" s="403"/>
      <c r="H70" s="403"/>
      <c r="I70" s="404"/>
      <c r="J70" s="402"/>
    </row>
    <row r="71" spans="2:10" ht="15" customHeight="1">
      <c r="B71" s="407"/>
      <c r="C71" s="406"/>
      <c r="D71" s="406"/>
      <c r="E71" s="407"/>
      <c r="F71" s="401"/>
      <c r="G71" s="403"/>
      <c r="H71" s="403"/>
      <c r="I71" s="404"/>
      <c r="J71" s="402"/>
    </row>
    <row r="72" ht="15" customHeight="1"/>
    <row r="73" ht="15" customHeight="1"/>
    <row r="74" ht="15" customHeight="1"/>
    <row r="75" ht="15" customHeight="1"/>
    <row r="76" spans="1:10" ht="16.5">
      <c r="A76" s="125"/>
      <c r="B76" s="24"/>
      <c r="C76" s="24"/>
      <c r="D76" s="127" t="s">
        <v>71</v>
      </c>
      <c r="E76" s="128"/>
      <c r="F76" s="128"/>
      <c r="G76" s="128" t="s">
        <v>71</v>
      </c>
      <c r="H76" s="128"/>
      <c r="I76" s="128"/>
      <c r="J76" s="128"/>
    </row>
  </sheetData>
  <printOptions horizontalCentered="1" verticalCentered="1"/>
  <pageMargins left="0.25" right="0.24" top="0.4330708661417323" bottom="0.03937007874015748" header="0.2755905511811024" footer="0"/>
  <pageSetup horizontalDpi="360" verticalDpi="360" orientation="portrait" r:id="rId1"/>
  <headerFooter alignWithMargins="0">
    <oddFooter>&amp;L&amp;"Courier New Cyr,Bold Italic"&amp;8Norwegian Gas Carriers
OSLO
&amp;C
</oddFooter>
  </headerFooter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52"/>
  <sheetViews>
    <sheetView showGridLines="0" zoomScaleSheetLayoutView="75" workbookViewId="0" topLeftCell="A1">
      <pane ySplit="7" topLeftCell="BM79" activePane="bottomLeft" state="frozen"/>
      <selection pane="topLeft" activeCell="A1" sqref="A1"/>
      <selection pane="bottomLeft" activeCell="F88" sqref="F88"/>
    </sheetView>
  </sheetViews>
  <sheetFormatPr defaultColWidth="8.796875" defaultRowHeight="15"/>
  <cols>
    <col min="1" max="1" width="3.09765625" style="0" customWidth="1"/>
    <col min="2" max="2" width="5.296875" style="0" customWidth="1"/>
    <col min="3" max="3" width="8.69921875" style="0" customWidth="1"/>
    <col min="4" max="4" width="9.19921875" style="0" customWidth="1"/>
    <col min="5" max="5" width="6" style="0" customWidth="1"/>
    <col min="6" max="6" width="7.09765625" style="0" customWidth="1"/>
    <col min="7" max="8" width="7.296875" style="0" customWidth="1"/>
    <col min="9" max="9" width="26.69921875" style="0" customWidth="1"/>
    <col min="10" max="16" width="0" style="0" hidden="1" customWidth="1"/>
    <col min="17" max="17" width="0.203125" style="0" hidden="1" customWidth="1"/>
    <col min="18" max="18" width="1.2890625" style="0" hidden="1" customWidth="1"/>
    <col min="19" max="19" width="0.1015625" style="0" hidden="1" customWidth="1"/>
  </cols>
  <sheetData>
    <row r="1" spans="1:9" ht="27">
      <c r="A1" s="25" t="s">
        <v>329</v>
      </c>
      <c r="B1" s="26"/>
      <c r="C1" s="11"/>
      <c r="D1" s="32" t="s">
        <v>182</v>
      </c>
      <c r="E1" s="26"/>
      <c r="F1" s="26"/>
      <c r="G1" s="26"/>
      <c r="H1" s="11"/>
      <c r="I1" s="12" t="s">
        <v>73</v>
      </c>
    </row>
    <row r="2" spans="1:9" ht="3.75" customHeight="1">
      <c r="A2" s="22"/>
      <c r="B2" s="11"/>
      <c r="C2" s="11"/>
      <c r="D2" s="11"/>
      <c r="E2" s="11"/>
      <c r="F2" s="11"/>
      <c r="G2" s="11"/>
      <c r="H2" s="11"/>
      <c r="I2" s="11"/>
    </row>
    <row r="3" spans="1:9" ht="18" customHeight="1">
      <c r="A3" s="27" t="s">
        <v>24</v>
      </c>
      <c r="B3" s="28"/>
      <c r="C3" s="28"/>
      <c r="D3" s="12"/>
      <c r="E3" s="30" t="s">
        <v>0</v>
      </c>
      <c r="F3" s="31"/>
      <c r="G3" s="8" t="s">
        <v>328</v>
      </c>
      <c r="H3" s="9"/>
      <c r="I3" s="10"/>
    </row>
    <row r="4" spans="1:9" ht="9.75" customHeight="1">
      <c r="A4" s="12"/>
      <c r="B4" s="12"/>
      <c r="C4" s="7"/>
      <c r="D4" s="7"/>
      <c r="E4" s="7"/>
      <c r="F4" s="7"/>
      <c r="G4" s="7"/>
      <c r="H4" s="7"/>
      <c r="I4" s="7"/>
    </row>
    <row r="5" spans="1:9" ht="17.25" customHeight="1">
      <c r="A5" s="29" t="s">
        <v>1</v>
      </c>
      <c r="B5" s="11"/>
      <c r="C5" s="9" t="s">
        <v>310</v>
      </c>
      <c r="D5" s="8"/>
      <c r="E5" s="29" t="s">
        <v>2</v>
      </c>
      <c r="F5" s="9" t="s">
        <v>309</v>
      </c>
      <c r="G5" s="8"/>
      <c r="H5" s="237"/>
      <c r="I5" s="12"/>
    </row>
    <row r="6" ht="18.75" customHeight="1" thickBot="1">
      <c r="H6" s="2"/>
    </row>
    <row r="7" spans="1:9" ht="15.75" customHeight="1" thickBot="1">
      <c r="A7" s="223" t="s">
        <v>17</v>
      </c>
      <c r="B7" s="149" t="s">
        <v>16</v>
      </c>
      <c r="C7" s="149" t="s">
        <v>3</v>
      </c>
      <c r="D7" s="149" t="s">
        <v>4</v>
      </c>
      <c r="E7" s="224" t="s">
        <v>5</v>
      </c>
      <c r="F7" s="149" t="s">
        <v>6</v>
      </c>
      <c r="G7" s="224" t="s">
        <v>7</v>
      </c>
      <c r="H7" s="149" t="s">
        <v>8</v>
      </c>
      <c r="I7" s="225" t="s">
        <v>9</v>
      </c>
    </row>
    <row r="8" spans="1:18" ht="15.75" customHeight="1">
      <c r="A8" s="226">
        <v>1</v>
      </c>
      <c r="B8" s="511" t="s">
        <v>308</v>
      </c>
      <c r="C8" s="512"/>
      <c r="D8" s="465"/>
      <c r="E8" s="485"/>
      <c r="F8" s="486"/>
      <c r="G8" s="513">
        <f>F88</f>
        <v>52.8</v>
      </c>
      <c r="H8" s="513">
        <f>F88/$D$90</f>
        <v>5.279999999999999</v>
      </c>
      <c r="I8" s="484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226">
        <v>2</v>
      </c>
      <c r="B9" s="171" t="s">
        <v>56</v>
      </c>
      <c r="C9" s="158"/>
      <c r="D9" s="59"/>
      <c r="E9" s="161">
        <v>321</v>
      </c>
      <c r="F9" s="170">
        <v>0.15</v>
      </c>
      <c r="G9" s="60">
        <f>G8-F9</f>
        <v>52.65</v>
      </c>
      <c r="H9" s="60">
        <f>G9/$D$90</f>
        <v>5.265</v>
      </c>
      <c r="I9" s="229"/>
      <c r="K9" s="2"/>
      <c r="L9" s="2"/>
      <c r="M9" s="2"/>
      <c r="N9" s="2"/>
      <c r="O9" s="2"/>
      <c r="P9" s="2"/>
      <c r="Q9" s="2"/>
      <c r="R9" s="2"/>
    </row>
    <row r="10" spans="1:18" ht="15.75" customHeight="1">
      <c r="A10" s="226">
        <v>3</v>
      </c>
      <c r="B10" s="178" t="s">
        <v>56</v>
      </c>
      <c r="C10" s="260"/>
      <c r="D10" s="180"/>
      <c r="E10" s="64">
        <v>331</v>
      </c>
      <c r="F10" s="170">
        <v>0.28</v>
      </c>
      <c r="G10" s="60">
        <f>G9-F10</f>
        <v>52.37</v>
      </c>
      <c r="H10" s="60">
        <f>G10/$D$90</f>
        <v>5.237</v>
      </c>
      <c r="I10" s="227"/>
      <c r="K10" s="2"/>
      <c r="L10" s="2"/>
      <c r="M10" s="2"/>
      <c r="N10" s="2"/>
      <c r="O10" s="2"/>
      <c r="P10" s="2"/>
      <c r="Q10" s="2"/>
      <c r="R10" s="2"/>
    </row>
    <row r="11" spans="1:18" ht="15.75" customHeight="1">
      <c r="A11" s="226">
        <v>4</v>
      </c>
      <c r="B11" s="171" t="s">
        <v>56</v>
      </c>
      <c r="C11" s="58"/>
      <c r="D11" s="59"/>
      <c r="E11" s="181">
        <v>325</v>
      </c>
      <c r="F11" s="217">
        <v>0.4</v>
      </c>
      <c r="G11" s="60">
        <f>G10-F11</f>
        <v>51.97</v>
      </c>
      <c r="H11" s="60">
        <f>G11/$D$90</f>
        <v>5.197</v>
      </c>
      <c r="I11" s="227"/>
      <c r="K11" s="2"/>
      <c r="L11" s="2"/>
      <c r="M11" s="2"/>
      <c r="N11" s="2"/>
      <c r="O11" s="2"/>
      <c r="P11" s="2"/>
      <c r="Q11" s="2"/>
      <c r="R11" s="2"/>
    </row>
    <row r="12" spans="1:18" ht="15.75" customHeight="1">
      <c r="A12" s="226">
        <v>5</v>
      </c>
      <c r="B12" s="157" t="s">
        <v>56</v>
      </c>
      <c r="C12" s="171"/>
      <c r="D12" s="487"/>
      <c r="E12" s="164">
        <v>337</v>
      </c>
      <c r="F12" s="170">
        <v>0.35</v>
      </c>
      <c r="G12" s="60">
        <f aca="true" t="shared" si="0" ref="G12:G75">G11-F12</f>
        <v>51.62</v>
      </c>
      <c r="H12" s="60">
        <f aca="true" t="shared" si="1" ref="H12:H75">G12/$D$90</f>
        <v>5.162</v>
      </c>
      <c r="I12" s="227"/>
      <c r="K12" s="2"/>
      <c r="L12" s="2"/>
      <c r="M12" s="2"/>
      <c r="N12" s="2"/>
      <c r="O12" s="2"/>
      <c r="P12" s="2"/>
      <c r="Q12" s="2"/>
      <c r="R12" s="2"/>
    </row>
    <row r="13" spans="1:18" ht="15.75" customHeight="1">
      <c r="A13" s="226">
        <v>6</v>
      </c>
      <c r="B13" s="157" t="s">
        <v>56</v>
      </c>
      <c r="C13" s="58"/>
      <c r="D13" s="487"/>
      <c r="E13" s="162">
        <v>346</v>
      </c>
      <c r="F13" s="170">
        <v>0.15</v>
      </c>
      <c r="G13" s="60">
        <f t="shared" si="0"/>
        <v>51.47</v>
      </c>
      <c r="H13" s="60">
        <f t="shared" si="1"/>
        <v>5.147</v>
      </c>
      <c r="I13" s="228"/>
      <c r="K13" s="54"/>
      <c r="L13" s="54"/>
      <c r="M13" s="54"/>
      <c r="N13" s="54"/>
      <c r="O13" s="54"/>
      <c r="P13" s="54"/>
      <c r="Q13" s="54"/>
      <c r="R13" s="54"/>
    </row>
    <row r="14" spans="1:18" ht="15.75" customHeight="1">
      <c r="A14" s="226">
        <v>7</v>
      </c>
      <c r="B14" s="157" t="s">
        <v>56</v>
      </c>
      <c r="C14" s="58"/>
      <c r="D14" s="487"/>
      <c r="E14" s="161">
        <v>336</v>
      </c>
      <c r="F14" s="172">
        <v>0.15</v>
      </c>
      <c r="G14" s="60">
        <f t="shared" si="0"/>
        <v>51.32</v>
      </c>
      <c r="H14" s="60">
        <f t="shared" si="1"/>
        <v>5.132</v>
      </c>
      <c r="I14" s="227"/>
      <c r="K14" s="54"/>
      <c r="L14" s="54"/>
      <c r="M14" s="55"/>
      <c r="N14" s="56"/>
      <c r="O14" s="54"/>
      <c r="P14" s="54"/>
      <c r="Q14" s="54"/>
      <c r="R14" s="54"/>
    </row>
    <row r="15" spans="1:18" ht="15.75" customHeight="1">
      <c r="A15" s="230">
        <v>8</v>
      </c>
      <c r="B15" s="157" t="s">
        <v>56</v>
      </c>
      <c r="C15" s="58"/>
      <c r="D15" s="487"/>
      <c r="E15" s="159">
        <v>314</v>
      </c>
      <c r="F15" s="172">
        <v>0.15</v>
      </c>
      <c r="G15" s="60">
        <f t="shared" si="0"/>
        <v>51.17</v>
      </c>
      <c r="H15" s="60">
        <f t="shared" si="1"/>
        <v>5.117</v>
      </c>
      <c r="I15" s="229"/>
      <c r="K15" s="54"/>
      <c r="L15" s="54"/>
      <c r="M15" s="55"/>
      <c r="N15" s="56"/>
      <c r="O15" s="54"/>
      <c r="P15" s="54"/>
      <c r="Q15" s="54"/>
      <c r="R15" s="54"/>
    </row>
    <row r="16" spans="1:18" ht="15.75" customHeight="1">
      <c r="A16" s="226">
        <v>9</v>
      </c>
      <c r="B16" s="488" t="s">
        <v>56</v>
      </c>
      <c r="C16" s="58"/>
      <c r="D16" s="487"/>
      <c r="E16" s="159">
        <v>294</v>
      </c>
      <c r="F16" s="172">
        <v>0.15</v>
      </c>
      <c r="G16" s="60">
        <f t="shared" si="0"/>
        <v>51.02</v>
      </c>
      <c r="H16" s="60">
        <f t="shared" si="1"/>
        <v>5.102</v>
      </c>
      <c r="I16" s="229"/>
      <c r="K16" s="54"/>
      <c r="L16" s="54"/>
      <c r="M16" s="55"/>
      <c r="N16" s="56"/>
      <c r="O16" s="54"/>
      <c r="P16" s="54"/>
      <c r="Q16" s="54"/>
      <c r="R16" s="54"/>
    </row>
    <row r="17" spans="1:18" ht="15.75" customHeight="1">
      <c r="A17" s="226">
        <v>10</v>
      </c>
      <c r="B17" s="488" t="s">
        <v>56</v>
      </c>
      <c r="C17" s="58"/>
      <c r="D17" s="487"/>
      <c r="E17" s="159">
        <v>273</v>
      </c>
      <c r="F17" s="172">
        <v>0.15</v>
      </c>
      <c r="G17" s="60">
        <f t="shared" si="0"/>
        <v>50.870000000000005</v>
      </c>
      <c r="H17" s="60">
        <f t="shared" si="1"/>
        <v>5.087000000000001</v>
      </c>
      <c r="I17" s="464" t="s">
        <v>307</v>
      </c>
      <c r="K17" s="54"/>
      <c r="L17" s="54"/>
      <c r="M17" s="55"/>
      <c r="N17" s="56"/>
      <c r="O17" s="54"/>
      <c r="P17" s="54"/>
      <c r="Q17" s="54"/>
      <c r="R17" s="54"/>
    </row>
    <row r="18" spans="1:18" ht="15.75" customHeight="1">
      <c r="A18" s="226">
        <v>11</v>
      </c>
      <c r="B18" s="178" t="s">
        <v>56</v>
      </c>
      <c r="C18" s="260"/>
      <c r="D18" s="180"/>
      <c r="E18" s="159">
        <v>253</v>
      </c>
      <c r="F18" s="172">
        <v>0.25</v>
      </c>
      <c r="G18" s="60">
        <f t="shared" si="0"/>
        <v>50.620000000000005</v>
      </c>
      <c r="H18" s="60">
        <f t="shared" si="1"/>
        <v>5.062</v>
      </c>
      <c r="I18" s="227"/>
      <c r="K18" s="54"/>
      <c r="L18" s="54"/>
      <c r="M18" s="55"/>
      <c r="N18" s="56"/>
      <c r="O18" s="54"/>
      <c r="P18" s="54"/>
      <c r="Q18" s="54"/>
      <c r="R18" s="54"/>
    </row>
    <row r="19" spans="1:18" ht="15.75" customHeight="1">
      <c r="A19" s="226">
        <v>12</v>
      </c>
      <c r="B19" s="171" t="s">
        <v>56</v>
      </c>
      <c r="C19" s="179"/>
      <c r="D19" s="180"/>
      <c r="E19" s="159">
        <v>256</v>
      </c>
      <c r="F19" s="172">
        <v>0.18</v>
      </c>
      <c r="G19" s="60">
        <f t="shared" si="0"/>
        <v>50.440000000000005</v>
      </c>
      <c r="H19" s="60">
        <f t="shared" si="1"/>
        <v>5.0440000000000005</v>
      </c>
      <c r="I19" s="227" t="s">
        <v>306</v>
      </c>
      <c r="K19" s="54"/>
      <c r="L19" s="54"/>
      <c r="M19" s="55"/>
      <c r="N19" s="56"/>
      <c r="O19" s="54"/>
      <c r="P19" s="54"/>
      <c r="Q19" s="54"/>
      <c r="R19" s="54"/>
    </row>
    <row r="20" spans="1:18" ht="15.75" customHeight="1">
      <c r="A20" s="226">
        <v>13</v>
      </c>
      <c r="B20" s="171" t="s">
        <v>56</v>
      </c>
      <c r="C20" s="158"/>
      <c r="D20" s="59"/>
      <c r="E20" s="159">
        <v>282</v>
      </c>
      <c r="F20" s="172">
        <v>0.18</v>
      </c>
      <c r="G20" s="60">
        <f t="shared" si="0"/>
        <v>50.260000000000005</v>
      </c>
      <c r="H20" s="60">
        <f t="shared" si="1"/>
        <v>5.026000000000001</v>
      </c>
      <c r="I20" s="227"/>
      <c r="K20" s="54"/>
      <c r="L20" s="54"/>
      <c r="M20" s="55"/>
      <c r="N20" s="56"/>
      <c r="O20" s="54"/>
      <c r="P20" s="54"/>
      <c r="Q20" s="54"/>
      <c r="R20" s="54"/>
    </row>
    <row r="21" spans="1:18" ht="15.75" customHeight="1">
      <c r="A21" s="226">
        <v>14</v>
      </c>
      <c r="B21" s="171" t="s">
        <v>56</v>
      </c>
      <c r="C21" s="158"/>
      <c r="D21" s="59"/>
      <c r="E21" s="159">
        <v>304</v>
      </c>
      <c r="F21" s="172">
        <v>0.18</v>
      </c>
      <c r="G21" s="60">
        <f t="shared" si="0"/>
        <v>50.080000000000005</v>
      </c>
      <c r="H21" s="60">
        <f t="shared" si="1"/>
        <v>5.008000000000001</v>
      </c>
      <c r="I21" s="227"/>
      <c r="K21" s="54"/>
      <c r="L21" s="54"/>
      <c r="M21" s="55"/>
      <c r="N21" s="56"/>
      <c r="O21" s="54"/>
      <c r="P21" s="54"/>
      <c r="Q21" s="54"/>
      <c r="R21" s="54"/>
    </row>
    <row r="22" spans="1:18" ht="15.75" customHeight="1">
      <c r="A22" s="226">
        <v>15</v>
      </c>
      <c r="B22" s="171" t="s">
        <v>56</v>
      </c>
      <c r="C22" s="158"/>
      <c r="D22" s="59"/>
      <c r="E22" s="159">
        <v>319</v>
      </c>
      <c r="F22" s="172">
        <v>0.25</v>
      </c>
      <c r="G22" s="60">
        <f t="shared" si="0"/>
        <v>49.830000000000005</v>
      </c>
      <c r="H22" s="60">
        <f t="shared" si="1"/>
        <v>4.9830000000000005</v>
      </c>
      <c r="I22" s="227"/>
      <c r="K22" s="54"/>
      <c r="L22" s="54"/>
      <c r="M22" s="55"/>
      <c r="N22" s="56"/>
      <c r="O22" s="54"/>
      <c r="P22" s="54"/>
      <c r="Q22" s="54"/>
      <c r="R22" s="54"/>
    </row>
    <row r="23" spans="1:18" ht="15.75" customHeight="1">
      <c r="A23" s="226">
        <v>16</v>
      </c>
      <c r="B23" s="171" t="s">
        <v>56</v>
      </c>
      <c r="C23" s="158"/>
      <c r="D23" s="59"/>
      <c r="E23" s="159">
        <v>302</v>
      </c>
      <c r="F23" s="172">
        <v>0.2</v>
      </c>
      <c r="G23" s="60">
        <f t="shared" si="0"/>
        <v>49.63</v>
      </c>
      <c r="H23" s="60">
        <f t="shared" si="1"/>
        <v>4.963</v>
      </c>
      <c r="I23" s="229"/>
      <c r="K23" s="54"/>
      <c r="L23" s="54"/>
      <c r="M23" s="55"/>
      <c r="N23" s="56"/>
      <c r="O23" s="54"/>
      <c r="P23" s="54"/>
      <c r="Q23" s="54"/>
      <c r="R23" s="54"/>
    </row>
    <row r="24" spans="1:18" ht="15.75" customHeight="1">
      <c r="A24" s="226">
        <v>17</v>
      </c>
      <c r="B24" s="171" t="s">
        <v>56</v>
      </c>
      <c r="C24" s="158"/>
      <c r="D24" s="59"/>
      <c r="E24" s="159">
        <v>280</v>
      </c>
      <c r="F24" s="172">
        <v>0.2</v>
      </c>
      <c r="G24" s="60">
        <f t="shared" si="0"/>
        <v>49.43</v>
      </c>
      <c r="H24" s="60">
        <f t="shared" si="1"/>
        <v>4.943</v>
      </c>
      <c r="I24" s="227"/>
      <c r="K24" s="54"/>
      <c r="L24" s="54"/>
      <c r="M24" s="55"/>
      <c r="N24" s="56"/>
      <c r="O24" s="54"/>
      <c r="P24" s="54"/>
      <c r="Q24" s="54"/>
      <c r="R24" s="54"/>
    </row>
    <row r="25" spans="1:18" ht="15.75" customHeight="1">
      <c r="A25" s="226">
        <v>18</v>
      </c>
      <c r="B25" s="171" t="s">
        <v>56</v>
      </c>
      <c r="C25" s="158"/>
      <c r="D25" s="59"/>
      <c r="E25" s="159">
        <v>258</v>
      </c>
      <c r="F25" s="172">
        <v>0.2</v>
      </c>
      <c r="G25" s="60">
        <f t="shared" si="0"/>
        <v>49.23</v>
      </c>
      <c r="H25" s="60">
        <f t="shared" si="1"/>
        <v>4.923</v>
      </c>
      <c r="I25" s="227" t="s">
        <v>305</v>
      </c>
      <c r="K25" s="54"/>
      <c r="L25" s="54"/>
      <c r="M25" s="55"/>
      <c r="N25" s="56"/>
      <c r="O25" s="54"/>
      <c r="P25" s="54"/>
      <c r="Q25" s="54"/>
      <c r="R25" s="54"/>
    </row>
    <row r="26" spans="1:18" ht="15.75" customHeight="1">
      <c r="A26" s="226">
        <v>19</v>
      </c>
      <c r="B26" s="171" t="s">
        <v>56</v>
      </c>
      <c r="C26" s="158"/>
      <c r="D26" s="59"/>
      <c r="E26" s="159">
        <v>235</v>
      </c>
      <c r="F26" s="172">
        <v>0.3</v>
      </c>
      <c r="G26" s="60">
        <f t="shared" si="0"/>
        <v>48.93</v>
      </c>
      <c r="H26" s="60">
        <f t="shared" si="1"/>
        <v>4.893</v>
      </c>
      <c r="I26" s="227"/>
      <c r="K26" s="54"/>
      <c r="L26" s="54"/>
      <c r="M26" s="55"/>
      <c r="N26" s="56"/>
      <c r="O26" s="54"/>
      <c r="P26" s="54"/>
      <c r="Q26" s="54"/>
      <c r="R26" s="54"/>
    </row>
    <row r="27" spans="1:18" ht="15.75" customHeight="1">
      <c r="A27" s="226">
        <v>20</v>
      </c>
      <c r="B27" s="171" t="s">
        <v>56</v>
      </c>
      <c r="C27" s="158"/>
      <c r="D27" s="59"/>
      <c r="E27" s="159">
        <v>244</v>
      </c>
      <c r="F27" s="172">
        <v>0.35</v>
      </c>
      <c r="G27" s="60">
        <f t="shared" si="0"/>
        <v>48.58</v>
      </c>
      <c r="H27" s="60">
        <f t="shared" si="1"/>
        <v>4.858</v>
      </c>
      <c r="I27" s="227"/>
      <c r="K27" s="54"/>
      <c r="L27" s="54"/>
      <c r="M27" s="55"/>
      <c r="N27" s="56"/>
      <c r="O27" s="54"/>
      <c r="P27" s="54"/>
      <c r="Q27" s="54"/>
      <c r="R27" s="54"/>
    </row>
    <row r="28" spans="1:18" ht="15.75" customHeight="1">
      <c r="A28" s="480">
        <v>21</v>
      </c>
      <c r="B28" s="481" t="s">
        <v>56</v>
      </c>
      <c r="C28" s="482"/>
      <c r="D28" s="396"/>
      <c r="E28" s="483">
        <v>267</v>
      </c>
      <c r="F28" s="172">
        <v>0.15</v>
      </c>
      <c r="G28" s="60">
        <f t="shared" si="0"/>
        <v>48.43</v>
      </c>
      <c r="H28" s="60">
        <f t="shared" si="1"/>
        <v>4.843</v>
      </c>
      <c r="I28" s="141" t="s">
        <v>304</v>
      </c>
      <c r="K28" s="54"/>
      <c r="L28" s="54"/>
      <c r="M28" s="55"/>
      <c r="N28" s="56"/>
      <c r="O28" s="54"/>
      <c r="P28" s="54"/>
      <c r="Q28" s="54"/>
      <c r="R28" s="54"/>
    </row>
    <row r="29" spans="1:18" ht="15.75" customHeight="1">
      <c r="A29" s="470">
        <v>22</v>
      </c>
      <c r="B29" s="497" t="s">
        <v>56</v>
      </c>
      <c r="C29" s="472"/>
      <c r="D29" s="489"/>
      <c r="E29" s="490">
        <v>286</v>
      </c>
      <c r="F29" s="475">
        <v>0.25</v>
      </c>
      <c r="G29" s="60">
        <f t="shared" si="0"/>
        <v>48.18</v>
      </c>
      <c r="H29" s="60">
        <f t="shared" si="1"/>
        <v>4.818</v>
      </c>
      <c r="I29" s="473"/>
      <c r="K29" s="54"/>
      <c r="L29" s="54"/>
      <c r="M29" s="55"/>
      <c r="N29" s="56"/>
      <c r="O29" s="54"/>
      <c r="P29" s="54"/>
      <c r="Q29" s="54"/>
      <c r="R29" s="54"/>
    </row>
    <row r="30" spans="1:18" ht="15.75" customHeight="1">
      <c r="A30" s="469">
        <v>23</v>
      </c>
      <c r="B30" s="498" t="s">
        <v>56</v>
      </c>
      <c r="C30" s="188"/>
      <c r="D30" s="491"/>
      <c r="E30" s="490">
        <v>270</v>
      </c>
      <c r="F30" s="475">
        <v>0.15</v>
      </c>
      <c r="G30" s="60">
        <f t="shared" si="0"/>
        <v>48.03</v>
      </c>
      <c r="H30" s="60">
        <f t="shared" si="1"/>
        <v>4.803</v>
      </c>
      <c r="I30" s="151"/>
      <c r="K30" s="54"/>
      <c r="L30" s="54"/>
      <c r="M30" s="55"/>
      <c r="N30" s="56"/>
      <c r="O30" s="54"/>
      <c r="P30" s="54"/>
      <c r="Q30" s="54"/>
      <c r="R30" s="54"/>
    </row>
    <row r="31" spans="1:18" ht="15.75" customHeight="1">
      <c r="A31" s="470">
        <v>24</v>
      </c>
      <c r="B31" s="492" t="s">
        <v>56</v>
      </c>
      <c r="C31" s="472"/>
      <c r="D31" s="493"/>
      <c r="E31" s="490">
        <v>252</v>
      </c>
      <c r="F31" s="474">
        <v>0.15</v>
      </c>
      <c r="G31" s="60">
        <f t="shared" si="0"/>
        <v>47.88</v>
      </c>
      <c r="H31" s="60">
        <f t="shared" si="1"/>
        <v>4.788</v>
      </c>
      <c r="I31" s="473"/>
      <c r="K31" s="54"/>
      <c r="L31" s="54"/>
      <c r="M31" s="55"/>
      <c r="N31" s="56"/>
      <c r="O31" s="54"/>
      <c r="P31" s="54"/>
      <c r="Q31" s="54"/>
      <c r="R31" s="54"/>
    </row>
    <row r="32" spans="1:18" ht="15.75" customHeight="1">
      <c r="A32" s="226">
        <v>25</v>
      </c>
      <c r="B32" s="178" t="s">
        <v>56</v>
      </c>
      <c r="C32" s="179"/>
      <c r="D32" s="179"/>
      <c r="E32" s="483">
        <v>234</v>
      </c>
      <c r="F32" s="172">
        <v>0.15</v>
      </c>
      <c r="G32" s="60">
        <f t="shared" si="0"/>
        <v>47.730000000000004</v>
      </c>
      <c r="H32" s="60">
        <f t="shared" si="1"/>
        <v>4.773000000000001</v>
      </c>
      <c r="I32" s="227"/>
      <c r="K32" s="54"/>
      <c r="L32" s="54"/>
      <c r="M32" s="55"/>
      <c r="N32" s="56"/>
      <c r="O32" s="54"/>
      <c r="P32" s="54"/>
      <c r="Q32" s="54"/>
      <c r="R32" s="54"/>
    </row>
    <row r="33" spans="1:18" ht="15.75" customHeight="1">
      <c r="A33" s="226">
        <v>26</v>
      </c>
      <c r="B33" s="171" t="s">
        <v>56</v>
      </c>
      <c r="C33" s="158"/>
      <c r="D33" s="59"/>
      <c r="E33" s="159">
        <v>221</v>
      </c>
      <c r="F33" s="172">
        <v>0.15</v>
      </c>
      <c r="G33" s="60">
        <f t="shared" si="0"/>
        <v>47.580000000000005</v>
      </c>
      <c r="H33" s="60">
        <f t="shared" si="1"/>
        <v>4.758000000000001</v>
      </c>
      <c r="I33" s="227"/>
      <c r="K33" s="54"/>
      <c r="L33" s="54"/>
      <c r="M33" s="55"/>
      <c r="N33" s="56"/>
      <c r="O33" s="54"/>
      <c r="P33" s="54"/>
      <c r="Q33" s="54"/>
      <c r="R33" s="54"/>
    </row>
    <row r="34" spans="1:18" ht="15.75" customHeight="1">
      <c r="A34" s="226">
        <v>27</v>
      </c>
      <c r="B34" s="171" t="s">
        <v>56</v>
      </c>
      <c r="C34" s="158"/>
      <c r="D34" s="59"/>
      <c r="E34" s="159">
        <v>203</v>
      </c>
      <c r="F34" s="172">
        <v>0.25</v>
      </c>
      <c r="G34" s="60">
        <f t="shared" si="0"/>
        <v>47.330000000000005</v>
      </c>
      <c r="H34" s="60">
        <f t="shared" si="1"/>
        <v>4.7330000000000005</v>
      </c>
      <c r="I34" s="227"/>
      <c r="K34" s="54">
        <v>3</v>
      </c>
      <c r="L34" s="54" t="s">
        <v>64</v>
      </c>
      <c r="M34" s="55"/>
      <c r="N34" s="56"/>
      <c r="O34" s="54">
        <v>222</v>
      </c>
      <c r="P34" s="54">
        <v>0.55</v>
      </c>
      <c r="Q34" s="54">
        <v>1.4</v>
      </c>
      <c r="R34" s="54">
        <v>0.1</v>
      </c>
    </row>
    <row r="35" spans="1:18" ht="15.75" customHeight="1">
      <c r="A35" s="226">
        <v>28</v>
      </c>
      <c r="B35" s="171" t="s">
        <v>148</v>
      </c>
      <c r="C35" s="158"/>
      <c r="D35" s="59"/>
      <c r="E35" s="159">
        <v>209</v>
      </c>
      <c r="F35" s="172">
        <v>0.22</v>
      </c>
      <c r="G35" s="60">
        <f t="shared" si="0"/>
        <v>47.11000000000001</v>
      </c>
      <c r="H35" s="60">
        <f t="shared" si="1"/>
        <v>4.711</v>
      </c>
      <c r="I35" s="227"/>
      <c r="K35" s="54">
        <v>4</v>
      </c>
      <c r="L35" s="54" t="s">
        <v>63</v>
      </c>
      <c r="M35" s="55"/>
      <c r="N35" s="56"/>
      <c r="O35" s="54">
        <v>211</v>
      </c>
      <c r="P35" s="54">
        <v>0.65</v>
      </c>
      <c r="Q35" s="54">
        <v>2</v>
      </c>
      <c r="R35" s="54">
        <v>0.2</v>
      </c>
    </row>
    <row r="36" spans="1:18" ht="15.75" customHeight="1">
      <c r="A36" s="226">
        <v>29</v>
      </c>
      <c r="B36" s="171" t="s">
        <v>56</v>
      </c>
      <c r="C36" s="158"/>
      <c r="D36" s="59"/>
      <c r="E36" s="159">
        <v>222</v>
      </c>
      <c r="F36" s="172">
        <v>0.22</v>
      </c>
      <c r="G36" s="60">
        <f t="shared" si="0"/>
        <v>46.89000000000001</v>
      </c>
      <c r="H36" s="60">
        <f t="shared" si="1"/>
        <v>4.689000000000001</v>
      </c>
      <c r="I36" s="227"/>
      <c r="K36" s="54">
        <v>5</v>
      </c>
      <c r="L36" s="54" t="s">
        <v>56</v>
      </c>
      <c r="M36" s="55"/>
      <c r="N36" s="56"/>
      <c r="O36" s="54">
        <v>238</v>
      </c>
      <c r="P36" s="54">
        <v>0.2</v>
      </c>
      <c r="Q36" s="54">
        <v>2.2</v>
      </c>
      <c r="R36" s="54">
        <v>0.2</v>
      </c>
    </row>
    <row r="37" spans="1:18" ht="15.75" customHeight="1">
      <c r="A37" s="226">
        <v>30</v>
      </c>
      <c r="B37" s="171" t="s">
        <v>56</v>
      </c>
      <c r="C37" s="158"/>
      <c r="D37" s="59"/>
      <c r="E37" s="159">
        <v>236</v>
      </c>
      <c r="F37" s="172">
        <v>0.2</v>
      </c>
      <c r="G37" s="60">
        <f t="shared" si="0"/>
        <v>46.690000000000005</v>
      </c>
      <c r="H37" s="60">
        <f t="shared" si="1"/>
        <v>4.6690000000000005</v>
      </c>
      <c r="I37" s="227" t="s">
        <v>101</v>
      </c>
      <c r="K37" s="54">
        <v>6</v>
      </c>
      <c r="L37" s="54" t="s">
        <v>56</v>
      </c>
      <c r="M37" s="55"/>
      <c r="N37" s="56"/>
      <c r="O37" s="54">
        <v>258</v>
      </c>
      <c r="P37" s="54">
        <v>0.2</v>
      </c>
      <c r="Q37" s="54">
        <v>2.4</v>
      </c>
      <c r="R37" s="54">
        <v>0.2</v>
      </c>
    </row>
    <row r="38" spans="1:18" ht="15.75" customHeight="1">
      <c r="A38" s="230">
        <v>31</v>
      </c>
      <c r="B38" s="171" t="s">
        <v>56</v>
      </c>
      <c r="C38" s="158"/>
      <c r="D38" s="59"/>
      <c r="E38" s="219">
        <v>246</v>
      </c>
      <c r="F38" s="267">
        <v>0.45</v>
      </c>
      <c r="G38" s="60">
        <f t="shared" si="0"/>
        <v>46.24</v>
      </c>
      <c r="H38" s="60">
        <f t="shared" si="1"/>
        <v>4.6240000000000006</v>
      </c>
      <c r="I38" s="234"/>
      <c r="K38" s="54">
        <v>7</v>
      </c>
      <c r="L38" s="54" t="s">
        <v>56</v>
      </c>
      <c r="M38" s="55"/>
      <c r="N38" s="56"/>
      <c r="O38" s="54">
        <v>280</v>
      </c>
      <c r="P38" s="54">
        <v>0.22</v>
      </c>
      <c r="Q38" s="54">
        <v>2.6</v>
      </c>
      <c r="R38" s="54">
        <v>0.3</v>
      </c>
    </row>
    <row r="39" spans="1:18" ht="15.75" customHeight="1">
      <c r="A39" s="226">
        <v>32</v>
      </c>
      <c r="B39" s="178" t="s">
        <v>56</v>
      </c>
      <c r="C39" s="179"/>
      <c r="D39" s="180"/>
      <c r="E39" s="159">
        <v>255</v>
      </c>
      <c r="F39" s="172">
        <v>0.22</v>
      </c>
      <c r="G39" s="60">
        <f t="shared" si="0"/>
        <v>46.02</v>
      </c>
      <c r="H39" s="60">
        <f t="shared" si="1"/>
        <v>4.602</v>
      </c>
      <c r="I39" s="227"/>
      <c r="K39" s="54">
        <v>8</v>
      </c>
      <c r="L39" s="54" t="s">
        <v>62</v>
      </c>
      <c r="M39" s="55"/>
      <c r="N39" s="56"/>
      <c r="O39" s="54">
        <v>303</v>
      </c>
      <c r="P39" s="54">
        <v>0.45</v>
      </c>
      <c r="Q39" s="54">
        <v>3.1</v>
      </c>
      <c r="R39" s="54">
        <v>0.3</v>
      </c>
    </row>
    <row r="40" spans="1:18" ht="15.75" customHeight="1">
      <c r="A40" s="226">
        <v>33</v>
      </c>
      <c r="B40" s="171" t="s">
        <v>56</v>
      </c>
      <c r="C40" s="158"/>
      <c r="D40" s="59"/>
      <c r="E40" s="159">
        <v>265</v>
      </c>
      <c r="F40" s="172">
        <v>0.35</v>
      </c>
      <c r="G40" s="60">
        <f t="shared" si="0"/>
        <v>45.67</v>
      </c>
      <c r="H40" s="60">
        <f t="shared" si="1"/>
        <v>4.567</v>
      </c>
      <c r="I40" s="227"/>
      <c r="K40" s="54">
        <v>9</v>
      </c>
      <c r="L40" s="54" t="s">
        <v>61</v>
      </c>
      <c r="M40" s="55"/>
      <c r="N40" s="56"/>
      <c r="O40" s="54">
        <v>322</v>
      </c>
      <c r="P40" s="54">
        <v>0.45</v>
      </c>
      <c r="Q40" s="54">
        <v>3.5</v>
      </c>
      <c r="R40" s="54">
        <v>0.4</v>
      </c>
    </row>
    <row r="41" spans="1:18" ht="15.75" customHeight="1">
      <c r="A41" s="226">
        <v>34</v>
      </c>
      <c r="B41" s="171" t="s">
        <v>56</v>
      </c>
      <c r="C41" s="158"/>
      <c r="D41" s="59"/>
      <c r="E41" s="159">
        <v>257</v>
      </c>
      <c r="F41" s="172">
        <v>0.2</v>
      </c>
      <c r="G41" s="60">
        <f t="shared" si="0"/>
        <v>45.47</v>
      </c>
      <c r="H41" s="60">
        <f t="shared" si="1"/>
        <v>4.547</v>
      </c>
      <c r="I41" s="227"/>
      <c r="K41" s="54">
        <v>10</v>
      </c>
      <c r="L41" s="54" t="s">
        <v>60</v>
      </c>
      <c r="M41" s="55"/>
      <c r="N41" s="56"/>
      <c r="O41" s="54">
        <v>344</v>
      </c>
      <c r="P41" s="54">
        <v>0.45</v>
      </c>
      <c r="Q41" s="54">
        <v>4</v>
      </c>
      <c r="R41" s="54">
        <v>0.4</v>
      </c>
    </row>
    <row r="42" spans="1:18" ht="15.75" customHeight="1">
      <c r="A42" s="226">
        <v>35</v>
      </c>
      <c r="B42" s="171" t="s">
        <v>56</v>
      </c>
      <c r="C42" s="158"/>
      <c r="D42" s="59"/>
      <c r="E42" s="159">
        <v>265</v>
      </c>
      <c r="F42" s="172">
        <v>0.2</v>
      </c>
      <c r="G42" s="60">
        <f t="shared" si="0"/>
        <v>45.269999999999996</v>
      </c>
      <c r="H42" s="60">
        <f t="shared" si="1"/>
        <v>4.526999999999999</v>
      </c>
      <c r="I42" s="227"/>
      <c r="K42" s="54">
        <v>11</v>
      </c>
      <c r="L42" s="54" t="s">
        <v>59</v>
      </c>
      <c r="M42" s="55"/>
      <c r="N42" s="56"/>
      <c r="O42" s="54">
        <v>327</v>
      </c>
      <c r="P42" s="54">
        <v>0.4</v>
      </c>
      <c r="Q42" s="54">
        <v>4.4</v>
      </c>
      <c r="R42" s="54">
        <v>0.4</v>
      </c>
    </row>
    <row r="43" spans="1:18" ht="15.75" customHeight="1">
      <c r="A43" s="226">
        <v>36</v>
      </c>
      <c r="B43" s="171" t="s">
        <v>147</v>
      </c>
      <c r="C43" s="158"/>
      <c r="D43" s="59"/>
      <c r="E43" s="159">
        <v>280</v>
      </c>
      <c r="F43" s="172">
        <v>0.25</v>
      </c>
      <c r="G43" s="60">
        <f t="shared" si="0"/>
        <v>45.019999999999996</v>
      </c>
      <c r="H43" s="60">
        <f t="shared" si="1"/>
        <v>4.502</v>
      </c>
      <c r="I43" s="227" t="s">
        <v>102</v>
      </c>
      <c r="K43" s="54"/>
      <c r="L43" s="54"/>
      <c r="M43" s="55"/>
      <c r="N43" s="56"/>
      <c r="O43" s="54"/>
      <c r="P43" s="54"/>
      <c r="Q43" s="54"/>
      <c r="R43" s="54"/>
    </row>
    <row r="44" spans="1:18" ht="15.75" customHeight="1">
      <c r="A44" s="226">
        <v>37</v>
      </c>
      <c r="B44" s="171" t="s">
        <v>56</v>
      </c>
      <c r="C44" s="158"/>
      <c r="D44" s="59"/>
      <c r="E44" s="161">
        <v>292</v>
      </c>
      <c r="F44" s="170">
        <v>0.18</v>
      </c>
      <c r="G44" s="60">
        <f t="shared" si="0"/>
        <v>44.839999999999996</v>
      </c>
      <c r="H44" s="60">
        <f t="shared" si="1"/>
        <v>4.484</v>
      </c>
      <c r="I44" s="227"/>
      <c r="K44" s="54"/>
      <c r="L44" s="54"/>
      <c r="M44" s="55"/>
      <c r="N44" s="56"/>
      <c r="O44" s="54"/>
      <c r="P44" s="54"/>
      <c r="Q44" s="54"/>
      <c r="R44" s="54"/>
    </row>
    <row r="45" spans="1:20" ht="15.75" customHeight="1" thickBot="1">
      <c r="A45" s="230">
        <v>38</v>
      </c>
      <c r="B45" s="171" t="s">
        <v>103</v>
      </c>
      <c r="C45" s="158"/>
      <c r="D45" s="59"/>
      <c r="E45" s="181">
        <v>305</v>
      </c>
      <c r="F45" s="217">
        <v>0.18</v>
      </c>
      <c r="G45" s="60">
        <f t="shared" si="0"/>
        <v>44.66</v>
      </c>
      <c r="H45" s="60">
        <f t="shared" si="1"/>
        <v>4.465999999999999</v>
      </c>
      <c r="I45" s="234"/>
      <c r="K45" s="54"/>
      <c r="L45" s="54"/>
      <c r="M45" s="55"/>
      <c r="N45" s="56"/>
      <c r="O45" s="54"/>
      <c r="P45" s="54"/>
      <c r="Q45" s="54"/>
      <c r="R45" s="54"/>
      <c r="T45" s="235"/>
    </row>
    <row r="46" spans="1:18" ht="15.75" customHeight="1" thickTop="1">
      <c r="A46" s="226">
        <v>39</v>
      </c>
      <c r="B46" s="178" t="s">
        <v>104</v>
      </c>
      <c r="C46" s="179"/>
      <c r="D46" s="180"/>
      <c r="E46" s="161">
        <v>315</v>
      </c>
      <c r="F46" s="64">
        <v>0.25</v>
      </c>
      <c r="G46" s="60">
        <f t="shared" si="0"/>
        <v>44.41</v>
      </c>
      <c r="H46" s="60">
        <f t="shared" si="1"/>
        <v>4.441</v>
      </c>
      <c r="I46" s="227"/>
      <c r="K46" s="54"/>
      <c r="L46" s="54"/>
      <c r="M46" s="55"/>
      <c r="N46" s="56"/>
      <c r="O46" s="54"/>
      <c r="P46" s="54"/>
      <c r="Q46" s="54"/>
      <c r="R46" s="54"/>
    </row>
    <row r="47" spans="1:18" ht="15.75" customHeight="1">
      <c r="A47" s="226">
        <v>40</v>
      </c>
      <c r="B47" s="171" t="s">
        <v>56</v>
      </c>
      <c r="C47" s="158"/>
      <c r="D47" s="59"/>
      <c r="E47" s="161">
        <v>308</v>
      </c>
      <c r="F47" s="64">
        <v>0.2</v>
      </c>
      <c r="G47" s="60">
        <f t="shared" si="0"/>
        <v>44.209999999999994</v>
      </c>
      <c r="H47" s="60">
        <f t="shared" si="1"/>
        <v>4.420999999999999</v>
      </c>
      <c r="I47" s="227"/>
      <c r="K47" s="54"/>
      <c r="L47" s="54"/>
      <c r="M47" s="55"/>
      <c r="N47" s="56"/>
      <c r="O47" s="54"/>
      <c r="P47" s="54"/>
      <c r="Q47" s="54"/>
      <c r="R47" s="54"/>
    </row>
    <row r="48" spans="1:18" ht="15.75" customHeight="1">
      <c r="A48" s="226">
        <v>41</v>
      </c>
      <c r="B48" s="171" t="s">
        <v>146</v>
      </c>
      <c r="C48" s="158"/>
      <c r="D48" s="59"/>
      <c r="E48" s="161">
        <v>296</v>
      </c>
      <c r="F48" s="64">
        <v>0.18</v>
      </c>
      <c r="G48" s="60">
        <f t="shared" si="0"/>
        <v>44.029999999999994</v>
      </c>
      <c r="H48" s="60">
        <f t="shared" si="1"/>
        <v>4.403</v>
      </c>
      <c r="I48" s="227" t="s">
        <v>106</v>
      </c>
      <c r="K48" s="54"/>
      <c r="L48" s="54"/>
      <c r="M48" s="55"/>
      <c r="N48" s="56"/>
      <c r="O48" s="54"/>
      <c r="P48" s="54"/>
      <c r="Q48" s="54"/>
      <c r="R48" s="54"/>
    </row>
    <row r="49" spans="1:18" ht="15.75" customHeight="1">
      <c r="A49" s="226">
        <v>42</v>
      </c>
      <c r="B49" s="171" t="s">
        <v>56</v>
      </c>
      <c r="C49" s="158"/>
      <c r="D49" s="59"/>
      <c r="E49" s="161">
        <v>283</v>
      </c>
      <c r="F49" s="64">
        <v>0.22</v>
      </c>
      <c r="G49" s="60">
        <f t="shared" si="0"/>
        <v>43.809999999999995</v>
      </c>
      <c r="H49" s="60">
        <f t="shared" si="1"/>
        <v>4.380999999999999</v>
      </c>
      <c r="I49" s="229" t="s">
        <v>99</v>
      </c>
      <c r="K49" s="54"/>
      <c r="L49" s="54"/>
      <c r="M49" s="55"/>
      <c r="N49" s="56"/>
      <c r="O49" s="54"/>
      <c r="P49" s="54"/>
      <c r="Q49" s="54"/>
      <c r="R49" s="54"/>
    </row>
    <row r="50" spans="1:18" ht="15.75" customHeight="1">
      <c r="A50" s="226">
        <v>43</v>
      </c>
      <c r="B50" s="171" t="s">
        <v>56</v>
      </c>
      <c r="C50" s="158"/>
      <c r="D50" s="59"/>
      <c r="E50" s="161">
        <v>275</v>
      </c>
      <c r="F50" s="170">
        <v>0.95</v>
      </c>
      <c r="G50" s="60">
        <f t="shared" si="0"/>
        <v>42.85999999999999</v>
      </c>
      <c r="H50" s="60">
        <f t="shared" si="1"/>
        <v>4.286</v>
      </c>
      <c r="I50" s="227" t="s">
        <v>107</v>
      </c>
      <c r="K50" s="54"/>
      <c r="L50" s="54"/>
      <c r="M50" s="55"/>
      <c r="N50" s="56"/>
      <c r="O50" s="54"/>
      <c r="P50" s="54"/>
      <c r="Q50" s="54"/>
      <c r="R50" s="54"/>
    </row>
    <row r="51" spans="1:18" ht="15.75" customHeight="1">
      <c r="A51" s="226">
        <v>44</v>
      </c>
      <c r="B51" s="171" t="s">
        <v>144</v>
      </c>
      <c r="C51" s="158"/>
      <c r="D51" s="59"/>
      <c r="E51" s="161">
        <v>259</v>
      </c>
      <c r="F51" s="64">
        <v>0.25</v>
      </c>
      <c r="G51" s="60">
        <f t="shared" si="0"/>
        <v>42.60999999999999</v>
      </c>
      <c r="H51" s="60">
        <f t="shared" si="1"/>
        <v>4.260999999999999</v>
      </c>
      <c r="I51" s="227" t="s">
        <v>105</v>
      </c>
      <c r="K51" s="54"/>
      <c r="L51" s="54"/>
      <c r="M51" s="55"/>
      <c r="N51" s="56"/>
      <c r="O51" s="54"/>
      <c r="P51" s="54"/>
      <c r="Q51" s="54"/>
      <c r="R51" s="54"/>
    </row>
    <row r="52" spans="1:18" ht="15.75" customHeight="1">
      <c r="A52" s="226">
        <v>45</v>
      </c>
      <c r="B52" s="171" t="s">
        <v>143</v>
      </c>
      <c r="C52" s="158"/>
      <c r="D52" s="59"/>
      <c r="E52" s="161">
        <v>245</v>
      </c>
      <c r="F52" s="64">
        <v>0.5</v>
      </c>
      <c r="G52" s="60">
        <f t="shared" si="0"/>
        <v>42.10999999999999</v>
      </c>
      <c r="H52" s="60">
        <f t="shared" si="1"/>
        <v>4.210999999999999</v>
      </c>
      <c r="I52" s="229"/>
      <c r="K52" s="54"/>
      <c r="L52" s="54"/>
      <c r="M52" s="55"/>
      <c r="N52" s="56"/>
      <c r="O52" s="54"/>
      <c r="P52" s="54"/>
      <c r="Q52" s="54"/>
      <c r="R52" s="54"/>
    </row>
    <row r="53" spans="1:18" ht="15.75" customHeight="1">
      <c r="A53" s="226">
        <v>46</v>
      </c>
      <c r="B53" s="171" t="s">
        <v>142</v>
      </c>
      <c r="C53" s="158"/>
      <c r="D53" s="59"/>
      <c r="E53" s="161">
        <v>247</v>
      </c>
      <c r="F53" s="170">
        <v>0.55</v>
      </c>
      <c r="G53" s="60">
        <f t="shared" si="0"/>
        <v>41.559999999999995</v>
      </c>
      <c r="H53" s="60">
        <f t="shared" si="1"/>
        <v>4.156</v>
      </c>
      <c r="I53" s="227"/>
      <c r="K53" s="54"/>
      <c r="L53" s="54"/>
      <c r="M53" s="55"/>
      <c r="N53" s="56"/>
      <c r="O53" s="54"/>
      <c r="P53" s="54"/>
      <c r="Q53" s="54"/>
      <c r="R53" s="54"/>
    </row>
    <row r="54" spans="1:18" ht="15.75" customHeight="1">
      <c r="A54" s="226">
        <v>1</v>
      </c>
      <c r="B54" s="171" t="s">
        <v>141</v>
      </c>
      <c r="C54" s="158"/>
      <c r="D54" s="59"/>
      <c r="E54" s="161">
        <v>52</v>
      </c>
      <c r="F54" s="170">
        <v>0.33</v>
      </c>
      <c r="G54" s="60">
        <f t="shared" si="0"/>
        <v>41.23</v>
      </c>
      <c r="H54" s="60">
        <f t="shared" si="1"/>
        <v>4.122999999999999</v>
      </c>
      <c r="I54" s="227" t="s">
        <v>323</v>
      </c>
      <c r="K54" s="54"/>
      <c r="L54" s="54"/>
      <c r="M54" s="55"/>
      <c r="N54" s="56"/>
      <c r="O54" s="54"/>
      <c r="P54" s="54"/>
      <c r="Q54" s="54"/>
      <c r="R54" s="54"/>
    </row>
    <row r="55" spans="1:18" ht="15.75" customHeight="1">
      <c r="A55" s="226">
        <v>2</v>
      </c>
      <c r="B55" s="171" t="s">
        <v>140</v>
      </c>
      <c r="C55" s="158"/>
      <c r="D55" s="59"/>
      <c r="E55" s="161">
        <v>42</v>
      </c>
      <c r="F55" s="170">
        <v>0.58</v>
      </c>
      <c r="G55" s="60">
        <f t="shared" si="0"/>
        <v>40.65</v>
      </c>
      <c r="H55" s="60">
        <f t="shared" si="1"/>
        <v>4.0649999999999995</v>
      </c>
      <c r="I55" s="227" t="s">
        <v>331</v>
      </c>
      <c r="K55" s="54"/>
      <c r="L55" s="54"/>
      <c r="M55" s="55"/>
      <c r="N55" s="56"/>
      <c r="O55" s="54"/>
      <c r="P55" s="54"/>
      <c r="Q55" s="54"/>
      <c r="R55" s="54"/>
    </row>
    <row r="56" spans="1:18" ht="15.75" customHeight="1">
      <c r="A56" s="226">
        <v>3</v>
      </c>
      <c r="B56" s="171" t="s">
        <v>139</v>
      </c>
      <c r="C56" s="158"/>
      <c r="D56" s="59"/>
      <c r="E56" s="161">
        <v>31</v>
      </c>
      <c r="F56" s="170">
        <v>0.63</v>
      </c>
      <c r="G56" s="60">
        <f t="shared" si="0"/>
        <v>40.019999999999996</v>
      </c>
      <c r="H56" s="60">
        <f t="shared" si="1"/>
        <v>4.002</v>
      </c>
      <c r="I56" s="227"/>
      <c r="K56" s="54"/>
      <c r="L56" s="54"/>
      <c r="M56" s="55"/>
      <c r="N56" s="56"/>
      <c r="O56" s="54"/>
      <c r="P56" s="54"/>
      <c r="Q56" s="54"/>
      <c r="R56" s="54"/>
    </row>
    <row r="57" spans="1:18" ht="15.75" customHeight="1">
      <c r="A57" s="226">
        <v>4</v>
      </c>
      <c r="B57" s="171" t="s">
        <v>145</v>
      </c>
      <c r="C57" s="158"/>
      <c r="D57" s="59"/>
      <c r="E57" s="161">
        <v>58</v>
      </c>
      <c r="F57" s="170">
        <v>0.2</v>
      </c>
      <c r="G57" s="60">
        <f t="shared" si="0"/>
        <v>39.81999999999999</v>
      </c>
      <c r="H57" s="60">
        <f t="shared" si="1"/>
        <v>3.9819999999999993</v>
      </c>
      <c r="I57" s="227"/>
      <c r="K57" s="54">
        <v>12</v>
      </c>
      <c r="L57" s="54" t="s">
        <v>58</v>
      </c>
      <c r="M57" s="55"/>
      <c r="N57" s="56"/>
      <c r="O57" s="54">
        <v>307</v>
      </c>
      <c r="P57" s="54">
        <v>0.45</v>
      </c>
      <c r="Q57" s="54">
        <v>4.8</v>
      </c>
      <c r="R57" s="54">
        <v>0.5</v>
      </c>
    </row>
    <row r="58" spans="1:18" ht="15.75" customHeight="1">
      <c r="A58" s="226">
        <v>5</v>
      </c>
      <c r="B58" s="171" t="s">
        <v>137</v>
      </c>
      <c r="C58" s="158"/>
      <c r="D58" s="59"/>
      <c r="E58" s="161">
        <v>78</v>
      </c>
      <c r="F58" s="170">
        <v>0.2</v>
      </c>
      <c r="G58" s="60">
        <f t="shared" si="0"/>
        <v>39.61999999999999</v>
      </c>
      <c r="H58" s="60">
        <f t="shared" si="1"/>
        <v>3.961999999999999</v>
      </c>
      <c r="I58" s="227" t="s">
        <v>138</v>
      </c>
      <c r="K58" s="54">
        <v>13</v>
      </c>
      <c r="L58" s="54" t="s">
        <v>57</v>
      </c>
      <c r="M58" s="55"/>
      <c r="N58" s="56"/>
      <c r="O58" s="54">
        <v>291</v>
      </c>
      <c r="P58" s="54">
        <v>0.45</v>
      </c>
      <c r="Q58" s="54">
        <v>5.3</v>
      </c>
      <c r="R58" s="54">
        <v>0.5</v>
      </c>
    </row>
    <row r="59" spans="1:18" ht="15.75" customHeight="1">
      <c r="A59" s="226">
        <v>6</v>
      </c>
      <c r="B59" s="171" t="s">
        <v>135</v>
      </c>
      <c r="C59" s="158"/>
      <c r="D59" s="59"/>
      <c r="E59" s="161">
        <v>100</v>
      </c>
      <c r="F59" s="170">
        <v>0.22</v>
      </c>
      <c r="G59" s="60">
        <f t="shared" si="0"/>
        <v>39.39999999999999</v>
      </c>
      <c r="H59" s="60">
        <f t="shared" si="1"/>
        <v>3.939999999999999</v>
      </c>
      <c r="I59" s="227" t="s">
        <v>136</v>
      </c>
      <c r="K59" s="2">
        <v>14</v>
      </c>
      <c r="L59" s="2" t="s">
        <v>56</v>
      </c>
      <c r="M59" s="2"/>
      <c r="N59" s="2"/>
      <c r="O59" s="2">
        <v>275</v>
      </c>
      <c r="P59" s="2">
        <v>0.6</v>
      </c>
      <c r="Q59" s="2">
        <v>5.9</v>
      </c>
      <c r="R59" s="2">
        <v>0.6</v>
      </c>
    </row>
    <row r="60" spans="1:18" ht="15.75" customHeight="1">
      <c r="A60" s="226">
        <v>7</v>
      </c>
      <c r="B60" s="171" t="s">
        <v>134</v>
      </c>
      <c r="C60" s="158"/>
      <c r="D60" s="59"/>
      <c r="E60" s="161">
        <v>123</v>
      </c>
      <c r="F60" s="170">
        <v>0.49</v>
      </c>
      <c r="G60" s="60">
        <f t="shared" si="0"/>
        <v>38.90999999999999</v>
      </c>
      <c r="H60" s="60">
        <f t="shared" si="1"/>
        <v>3.890999999999999</v>
      </c>
      <c r="I60" s="227"/>
      <c r="K60" s="2">
        <v>15</v>
      </c>
      <c r="L60" s="2" t="s">
        <v>56</v>
      </c>
      <c r="M60" s="2"/>
      <c r="N60" s="2"/>
      <c r="O60" s="2">
        <v>286</v>
      </c>
      <c r="P60" s="2">
        <v>0.2</v>
      </c>
      <c r="Q60" s="2">
        <v>6.1</v>
      </c>
      <c r="R60" s="2">
        <v>0.6</v>
      </c>
    </row>
    <row r="61" spans="1:18" ht="15.75" customHeight="1">
      <c r="A61" s="226">
        <v>8</v>
      </c>
      <c r="B61" s="171" t="s">
        <v>133</v>
      </c>
      <c r="C61" s="158"/>
      <c r="D61" s="59"/>
      <c r="E61" s="161">
        <v>142</v>
      </c>
      <c r="F61" s="170">
        <v>0.5</v>
      </c>
      <c r="G61" s="60">
        <f t="shared" si="0"/>
        <v>38.40999999999999</v>
      </c>
      <c r="H61" s="60">
        <f t="shared" si="1"/>
        <v>3.840999999999999</v>
      </c>
      <c r="I61" s="227"/>
      <c r="K61" s="2">
        <v>16</v>
      </c>
      <c r="L61" s="2" t="s">
        <v>56</v>
      </c>
      <c r="M61" s="2"/>
      <c r="N61" s="2"/>
      <c r="O61" s="2">
        <v>304</v>
      </c>
      <c r="P61" s="2">
        <v>0.22</v>
      </c>
      <c r="Q61" s="2">
        <v>6.3</v>
      </c>
      <c r="R61" s="2">
        <v>0.6</v>
      </c>
    </row>
    <row r="62" spans="1:18" ht="15.75" customHeight="1">
      <c r="A62" s="226">
        <v>9</v>
      </c>
      <c r="B62" s="171" t="s">
        <v>132</v>
      </c>
      <c r="C62" s="158"/>
      <c r="D62" s="59"/>
      <c r="E62" s="161">
        <v>164</v>
      </c>
      <c r="F62" s="170">
        <v>0.48</v>
      </c>
      <c r="G62" s="60">
        <f t="shared" si="0"/>
        <v>37.92999999999999</v>
      </c>
      <c r="H62" s="60">
        <f t="shared" si="1"/>
        <v>3.7929999999999993</v>
      </c>
      <c r="I62" s="227"/>
      <c r="K62" s="2">
        <v>17</v>
      </c>
      <c r="L62" s="2" t="s">
        <v>56</v>
      </c>
      <c r="M62" s="2"/>
      <c r="N62" s="2"/>
      <c r="O62" s="2">
        <v>324</v>
      </c>
      <c r="P62" s="2">
        <v>0.22</v>
      </c>
      <c r="Q62" s="2">
        <v>6.5</v>
      </c>
      <c r="R62" s="2">
        <v>0.7</v>
      </c>
    </row>
    <row r="63" spans="1:18" ht="15.75" customHeight="1">
      <c r="A63" s="226">
        <v>10</v>
      </c>
      <c r="B63" s="171" t="s">
        <v>131</v>
      </c>
      <c r="C63" s="158"/>
      <c r="D63" s="59"/>
      <c r="E63" s="161">
        <v>147</v>
      </c>
      <c r="F63" s="170">
        <v>0.4</v>
      </c>
      <c r="G63" s="60">
        <f t="shared" si="0"/>
        <v>37.529999999999994</v>
      </c>
      <c r="H63" s="60">
        <f t="shared" si="1"/>
        <v>3.7529999999999992</v>
      </c>
      <c r="I63" s="227"/>
      <c r="K63" s="2">
        <v>18</v>
      </c>
      <c r="L63" s="2" t="s">
        <v>56</v>
      </c>
      <c r="M63" s="2"/>
      <c r="N63" s="2"/>
      <c r="O63" s="2">
        <v>347</v>
      </c>
      <c r="P63" s="2">
        <v>0.22</v>
      </c>
      <c r="Q63" s="2">
        <v>6.8</v>
      </c>
      <c r="R63" s="2">
        <v>0.7</v>
      </c>
    </row>
    <row r="64" spans="1:18" ht="15.75" customHeight="1">
      <c r="A64" s="226">
        <v>11</v>
      </c>
      <c r="B64" s="171" t="s">
        <v>130</v>
      </c>
      <c r="C64" s="158"/>
      <c r="D64" s="59"/>
      <c r="E64" s="161">
        <v>127</v>
      </c>
      <c r="F64" s="170">
        <v>0.45</v>
      </c>
      <c r="G64" s="60">
        <f t="shared" si="0"/>
        <v>37.07999999999999</v>
      </c>
      <c r="H64" s="60">
        <f t="shared" si="1"/>
        <v>3.7079999999999993</v>
      </c>
      <c r="I64" s="227"/>
      <c r="K64" s="2">
        <v>19</v>
      </c>
      <c r="L64" s="2" t="s">
        <v>55</v>
      </c>
      <c r="M64" s="2"/>
      <c r="N64" s="2"/>
      <c r="O64" s="2">
        <v>360</v>
      </c>
      <c r="P64" s="2">
        <v>0.55</v>
      </c>
      <c r="Q64" s="2">
        <v>7.3</v>
      </c>
      <c r="R64" s="2">
        <v>0.7</v>
      </c>
    </row>
    <row r="65" spans="1:18" ht="15.75" customHeight="1">
      <c r="A65" s="226">
        <v>12</v>
      </c>
      <c r="B65" s="171" t="s">
        <v>129</v>
      </c>
      <c r="C65" s="158"/>
      <c r="D65" s="59"/>
      <c r="E65" s="161">
        <v>111</v>
      </c>
      <c r="F65" s="170">
        <v>0.31</v>
      </c>
      <c r="G65" s="60">
        <f t="shared" si="0"/>
        <v>36.76999999999999</v>
      </c>
      <c r="H65" s="60">
        <f t="shared" si="1"/>
        <v>3.6769999999999987</v>
      </c>
      <c r="I65" s="227"/>
      <c r="K65" s="2">
        <v>20</v>
      </c>
      <c r="L65" s="2" t="s">
        <v>54</v>
      </c>
      <c r="M65" s="2"/>
      <c r="N65" s="2"/>
      <c r="O65" s="2">
        <v>345</v>
      </c>
      <c r="P65" s="2">
        <v>0.25</v>
      </c>
      <c r="Q65" s="2">
        <v>7.6</v>
      </c>
      <c r="R65" s="2">
        <v>0.8</v>
      </c>
    </row>
    <row r="66" spans="1:18" ht="15.75" customHeight="1">
      <c r="A66" s="226">
        <v>13</v>
      </c>
      <c r="B66" s="171" t="s">
        <v>128</v>
      </c>
      <c r="C66" s="158"/>
      <c r="D66" s="59"/>
      <c r="E66" s="161">
        <v>95</v>
      </c>
      <c r="F66" s="170">
        <v>0.66</v>
      </c>
      <c r="G66" s="60">
        <f t="shared" si="0"/>
        <v>36.10999999999999</v>
      </c>
      <c r="H66" s="60">
        <f t="shared" si="1"/>
        <v>3.6109999999999993</v>
      </c>
      <c r="I66" s="227"/>
      <c r="K66" s="2">
        <v>21</v>
      </c>
      <c r="L66" s="2" t="s">
        <v>53</v>
      </c>
      <c r="M66" s="2"/>
      <c r="N66" s="2"/>
      <c r="O66" s="2">
        <v>324</v>
      </c>
      <c r="P66" s="2">
        <v>0.2</v>
      </c>
      <c r="Q66" s="2">
        <v>7.8</v>
      </c>
      <c r="R66" s="2">
        <v>0.8</v>
      </c>
    </row>
    <row r="67" spans="1:18" ht="15.75" customHeight="1">
      <c r="A67" s="226">
        <v>14</v>
      </c>
      <c r="B67" s="171" t="s">
        <v>127</v>
      </c>
      <c r="C67" s="158"/>
      <c r="D67" s="59"/>
      <c r="E67" s="161">
        <v>106</v>
      </c>
      <c r="F67" s="170">
        <v>0.2</v>
      </c>
      <c r="G67" s="60">
        <f t="shared" si="0"/>
        <v>35.90999999999999</v>
      </c>
      <c r="H67" s="60">
        <f t="shared" si="1"/>
        <v>3.590999999999999</v>
      </c>
      <c r="I67" s="227"/>
      <c r="K67" s="2">
        <v>22</v>
      </c>
      <c r="L67" s="2" t="s">
        <v>52</v>
      </c>
      <c r="M67" s="2"/>
      <c r="N67" s="2"/>
      <c r="O67" s="2">
        <v>310</v>
      </c>
      <c r="P67" s="2">
        <v>0.15</v>
      </c>
      <c r="Q67" s="2">
        <v>7.9</v>
      </c>
      <c r="R67" s="2">
        <v>0.8</v>
      </c>
    </row>
    <row r="68" spans="1:18" ht="15.75" customHeight="1">
      <c r="A68" s="226">
        <v>15</v>
      </c>
      <c r="B68" s="171" t="s">
        <v>98</v>
      </c>
      <c r="C68" s="158"/>
      <c r="D68" s="59"/>
      <c r="E68" s="161">
        <v>124</v>
      </c>
      <c r="F68" s="170">
        <v>0.22</v>
      </c>
      <c r="G68" s="60">
        <f t="shared" si="0"/>
        <v>35.68999999999999</v>
      </c>
      <c r="H68" s="60">
        <f t="shared" si="1"/>
        <v>3.568999999999999</v>
      </c>
      <c r="I68" s="227"/>
      <c r="K68" s="2">
        <v>23</v>
      </c>
      <c r="L68" s="2" t="s">
        <v>51</v>
      </c>
      <c r="M68" s="2"/>
      <c r="N68" s="2"/>
      <c r="O68" s="2">
        <v>288</v>
      </c>
      <c r="P68" s="2">
        <v>0.15</v>
      </c>
      <c r="Q68" s="2">
        <v>8.1</v>
      </c>
      <c r="R68" s="2">
        <v>0.8</v>
      </c>
    </row>
    <row r="69" spans="1:18" ht="15.75" customHeight="1">
      <c r="A69" s="226">
        <v>16</v>
      </c>
      <c r="B69" s="171" t="s">
        <v>97</v>
      </c>
      <c r="C69" s="158"/>
      <c r="D69" s="59"/>
      <c r="E69" s="161">
        <v>144</v>
      </c>
      <c r="F69" s="170">
        <v>0.24</v>
      </c>
      <c r="G69" s="60">
        <f t="shared" si="0"/>
        <v>35.44999999999999</v>
      </c>
      <c r="H69" s="60">
        <f t="shared" si="1"/>
        <v>3.544999999999999</v>
      </c>
      <c r="I69" s="227"/>
      <c r="K69" s="2">
        <v>24</v>
      </c>
      <c r="L69" s="2" t="s">
        <v>50</v>
      </c>
      <c r="M69" s="2"/>
      <c r="N69" s="2"/>
      <c r="O69" s="2">
        <v>281</v>
      </c>
      <c r="P69" s="2">
        <v>0.35</v>
      </c>
      <c r="Q69" s="2">
        <v>8.4</v>
      </c>
      <c r="R69" s="2">
        <v>0.8</v>
      </c>
    </row>
    <row r="70" spans="1:18" ht="15.75" customHeight="1">
      <c r="A70" s="226">
        <v>17</v>
      </c>
      <c r="B70" s="171" t="s">
        <v>126</v>
      </c>
      <c r="C70" s="158"/>
      <c r="D70" s="59"/>
      <c r="E70" s="161">
        <v>167</v>
      </c>
      <c r="F70" s="170">
        <v>0.22</v>
      </c>
      <c r="G70" s="60">
        <f t="shared" si="0"/>
        <v>35.22999999999999</v>
      </c>
      <c r="H70" s="60">
        <f t="shared" si="1"/>
        <v>3.522999999999999</v>
      </c>
      <c r="I70" s="229" t="s">
        <v>96</v>
      </c>
      <c r="K70" s="2">
        <v>25</v>
      </c>
      <c r="L70" s="2" t="s">
        <v>49</v>
      </c>
      <c r="M70" s="2"/>
      <c r="N70" s="2"/>
      <c r="O70" s="2">
        <v>293</v>
      </c>
      <c r="P70" s="2">
        <v>0.4</v>
      </c>
      <c r="Q70" s="2">
        <v>8.8</v>
      </c>
      <c r="R70" s="2">
        <v>0.9</v>
      </c>
    </row>
    <row r="71" spans="1:18" ht="15.75" customHeight="1">
      <c r="A71" s="226">
        <v>18</v>
      </c>
      <c r="B71" s="171" t="s">
        <v>125</v>
      </c>
      <c r="C71" s="158"/>
      <c r="D71" s="59"/>
      <c r="E71" s="161">
        <v>180</v>
      </c>
      <c r="F71" s="170">
        <v>0.54</v>
      </c>
      <c r="G71" s="60">
        <f t="shared" si="0"/>
        <v>34.68999999999999</v>
      </c>
      <c r="H71" s="60">
        <f t="shared" si="1"/>
        <v>3.468999999999999</v>
      </c>
      <c r="I71" s="227"/>
      <c r="K71" s="2">
        <v>26</v>
      </c>
      <c r="L71" s="2" t="s">
        <v>48</v>
      </c>
      <c r="M71" s="2"/>
      <c r="N71" s="2"/>
      <c r="O71" s="2">
        <v>309</v>
      </c>
      <c r="P71" s="2">
        <v>0.8</v>
      </c>
      <c r="Q71" s="2">
        <v>9.6</v>
      </c>
      <c r="R71" s="2">
        <v>1</v>
      </c>
    </row>
    <row r="72" spans="1:18" ht="15.75" customHeight="1">
      <c r="A72" s="226">
        <v>19</v>
      </c>
      <c r="B72" s="171" t="s">
        <v>124</v>
      </c>
      <c r="C72" s="158"/>
      <c r="D72" s="59"/>
      <c r="E72" s="161">
        <v>165</v>
      </c>
      <c r="F72" s="170">
        <v>0.25</v>
      </c>
      <c r="G72" s="60">
        <f t="shared" si="0"/>
        <v>34.43999999999999</v>
      </c>
      <c r="H72" s="60">
        <f t="shared" si="1"/>
        <v>3.443999999999999</v>
      </c>
      <c r="I72" s="227"/>
      <c r="K72" s="2">
        <v>27</v>
      </c>
      <c r="L72" s="2" t="s">
        <v>47</v>
      </c>
      <c r="M72" s="2"/>
      <c r="N72" s="2"/>
      <c r="O72" s="2">
        <v>326</v>
      </c>
      <c r="P72" s="2">
        <v>0.35</v>
      </c>
      <c r="Q72" s="2">
        <v>10</v>
      </c>
      <c r="R72" s="2">
        <v>1</v>
      </c>
    </row>
    <row r="73" spans="1:18" ht="15.75" customHeight="1">
      <c r="A73" s="226">
        <v>20</v>
      </c>
      <c r="B73" s="171" t="s">
        <v>94</v>
      </c>
      <c r="C73" s="158"/>
      <c r="D73" s="59"/>
      <c r="E73" s="161">
        <v>144</v>
      </c>
      <c r="F73" s="170">
        <v>0.21</v>
      </c>
      <c r="G73" s="60">
        <f t="shared" si="0"/>
        <v>34.22999999999999</v>
      </c>
      <c r="H73" s="60">
        <f t="shared" si="1"/>
        <v>3.422999999999999</v>
      </c>
      <c r="I73" s="227" t="s">
        <v>95</v>
      </c>
      <c r="K73" s="2">
        <v>28</v>
      </c>
      <c r="L73" s="2" t="s">
        <v>46</v>
      </c>
      <c r="M73" s="2"/>
      <c r="N73" s="2"/>
      <c r="O73" s="2">
        <v>341</v>
      </c>
      <c r="P73" s="2">
        <v>4.95</v>
      </c>
      <c r="Q73" s="2">
        <v>14.9</v>
      </c>
      <c r="R73" s="2">
        <v>1.5</v>
      </c>
    </row>
    <row r="74" spans="1:18" ht="15.75" customHeight="1">
      <c r="A74" s="226">
        <v>21</v>
      </c>
      <c r="B74" s="171" t="s">
        <v>94</v>
      </c>
      <c r="C74" s="158"/>
      <c r="D74" s="59"/>
      <c r="E74" s="161">
        <v>130</v>
      </c>
      <c r="F74" s="170">
        <v>0.17</v>
      </c>
      <c r="G74" s="60">
        <f t="shared" si="0"/>
        <v>34.05999999999999</v>
      </c>
      <c r="H74" s="60">
        <f t="shared" si="1"/>
        <v>3.405999999999999</v>
      </c>
      <c r="I74" s="227"/>
      <c r="K74" s="2">
        <v>29</v>
      </c>
      <c r="L74" s="2" t="s">
        <v>45</v>
      </c>
      <c r="M74" s="2"/>
      <c r="N74" s="2"/>
      <c r="O74" s="2">
        <v>326</v>
      </c>
      <c r="P74" s="2">
        <v>8.1</v>
      </c>
      <c r="Q74" s="2">
        <v>23</v>
      </c>
      <c r="R74" s="2">
        <v>2.3</v>
      </c>
    </row>
    <row r="75" spans="1:18" ht="15.75" customHeight="1">
      <c r="A75" s="226">
        <v>22</v>
      </c>
      <c r="B75" s="171" t="s">
        <v>123</v>
      </c>
      <c r="C75" s="158"/>
      <c r="D75" s="59"/>
      <c r="E75" s="161">
        <v>108</v>
      </c>
      <c r="F75" s="170">
        <v>0.16</v>
      </c>
      <c r="G75" s="60">
        <f t="shared" si="0"/>
        <v>33.89999999999999</v>
      </c>
      <c r="H75" s="60">
        <f t="shared" si="1"/>
        <v>3.3899999999999992</v>
      </c>
      <c r="I75" s="227"/>
      <c r="K75" s="2">
        <v>30</v>
      </c>
      <c r="L75" s="2" t="s">
        <v>44</v>
      </c>
      <c r="M75" s="2"/>
      <c r="N75" s="2"/>
      <c r="O75" s="2">
        <v>336</v>
      </c>
      <c r="P75" s="2">
        <v>8.25</v>
      </c>
      <c r="Q75" s="2">
        <v>31.3</v>
      </c>
      <c r="R75" s="2">
        <v>3.1</v>
      </c>
    </row>
    <row r="76" spans="1:18" ht="15.75" customHeight="1">
      <c r="A76" s="226">
        <v>23</v>
      </c>
      <c r="B76" s="171" t="s">
        <v>122</v>
      </c>
      <c r="C76" s="158"/>
      <c r="D76" s="59"/>
      <c r="E76" s="161">
        <v>101</v>
      </c>
      <c r="F76" s="170">
        <v>0.39</v>
      </c>
      <c r="G76" s="60">
        <f aca="true" t="shared" si="2" ref="G76:G87">G75-F76</f>
        <v>33.50999999999999</v>
      </c>
      <c r="H76" s="60">
        <f aca="true" t="shared" si="3" ref="H76:H87">G76/$D$90</f>
        <v>3.350999999999999</v>
      </c>
      <c r="I76" s="227" t="s">
        <v>93</v>
      </c>
      <c r="K76" s="2">
        <v>31</v>
      </c>
      <c r="L76" s="2" t="s">
        <v>43</v>
      </c>
      <c r="M76" s="2"/>
      <c r="N76" s="2"/>
      <c r="O76" s="2">
        <v>318</v>
      </c>
      <c r="P76" s="2">
        <v>1.55</v>
      </c>
      <c r="Q76" s="2">
        <v>32.8</v>
      </c>
      <c r="R76" s="2">
        <v>3.3</v>
      </c>
    </row>
    <row r="77" spans="1:18" ht="15.75" customHeight="1">
      <c r="A77" s="226">
        <v>24</v>
      </c>
      <c r="B77" s="171" t="s">
        <v>121</v>
      </c>
      <c r="C77" s="158"/>
      <c r="D77" s="59"/>
      <c r="E77" s="161">
        <v>113</v>
      </c>
      <c r="F77" s="170">
        <v>0.48</v>
      </c>
      <c r="G77" s="60">
        <f t="shared" si="2"/>
        <v>33.029999999999994</v>
      </c>
      <c r="H77" s="60">
        <f t="shared" si="3"/>
        <v>3.3029999999999995</v>
      </c>
      <c r="I77" s="227" t="s">
        <v>100</v>
      </c>
      <c r="K77" s="2">
        <v>32</v>
      </c>
      <c r="L77" s="2" t="s">
        <v>42</v>
      </c>
      <c r="M77" s="2"/>
      <c r="N77" s="2"/>
      <c r="O77" s="2">
        <v>296</v>
      </c>
      <c r="P77" s="2">
        <v>0.8</v>
      </c>
      <c r="Q77" s="2">
        <v>33.6</v>
      </c>
      <c r="R77" s="2">
        <v>3.4</v>
      </c>
    </row>
    <row r="78" spans="1:18" ht="15.75" customHeight="1">
      <c r="A78" s="226">
        <v>25</v>
      </c>
      <c r="B78" s="171" t="s">
        <v>120</v>
      </c>
      <c r="C78" s="158"/>
      <c r="D78" s="59"/>
      <c r="E78" s="161">
        <v>129</v>
      </c>
      <c r="F78" s="170">
        <v>0.79</v>
      </c>
      <c r="G78" s="60">
        <f t="shared" si="2"/>
        <v>32.239999999999995</v>
      </c>
      <c r="H78" s="60">
        <f t="shared" si="3"/>
        <v>3.2239999999999993</v>
      </c>
      <c r="I78" s="229" t="s">
        <v>92</v>
      </c>
      <c r="K78" s="2">
        <v>33</v>
      </c>
      <c r="L78" s="2" t="s">
        <v>41</v>
      </c>
      <c r="M78" s="2"/>
      <c r="N78" s="2"/>
      <c r="O78" s="2">
        <v>266</v>
      </c>
      <c r="P78" s="2">
        <v>2.85</v>
      </c>
      <c r="Q78" s="2">
        <v>36.5</v>
      </c>
      <c r="R78" s="2">
        <v>3.6</v>
      </c>
    </row>
    <row r="79" spans="1:18" ht="15.75" customHeight="1">
      <c r="A79" s="226">
        <v>26</v>
      </c>
      <c r="B79" s="171" t="s">
        <v>119</v>
      </c>
      <c r="C79" s="158"/>
      <c r="D79" s="59"/>
      <c r="E79" s="161">
        <v>146</v>
      </c>
      <c r="F79" s="170">
        <v>0.34</v>
      </c>
      <c r="G79" s="60">
        <f t="shared" si="2"/>
        <v>31.899999999999995</v>
      </c>
      <c r="H79" s="60">
        <f t="shared" si="3"/>
        <v>3.1899999999999995</v>
      </c>
      <c r="I79" s="227" t="s">
        <v>330</v>
      </c>
      <c r="K79" s="2">
        <v>34</v>
      </c>
      <c r="L79" s="2" t="s">
        <v>40</v>
      </c>
      <c r="M79" s="2"/>
      <c r="N79" s="2"/>
      <c r="O79" s="2">
        <v>282</v>
      </c>
      <c r="P79" s="2">
        <v>1.45</v>
      </c>
      <c r="Q79" s="2">
        <v>37.9</v>
      </c>
      <c r="R79" s="2">
        <v>3.8</v>
      </c>
    </row>
    <row r="80" spans="1:18" ht="15.75" customHeight="1">
      <c r="A80" s="226">
        <v>27</v>
      </c>
      <c r="B80" s="171" t="s">
        <v>118</v>
      </c>
      <c r="C80" s="158"/>
      <c r="D80" s="59"/>
      <c r="E80" s="161">
        <v>161</v>
      </c>
      <c r="F80" s="170">
        <v>5</v>
      </c>
      <c r="G80" s="60">
        <f t="shared" si="2"/>
        <v>26.899999999999995</v>
      </c>
      <c r="H80" s="60">
        <f t="shared" si="3"/>
        <v>2.6899999999999995</v>
      </c>
      <c r="I80" s="227" t="s">
        <v>324</v>
      </c>
      <c r="K80" s="2">
        <v>35</v>
      </c>
      <c r="L80" s="2">
        <v>300</v>
      </c>
      <c r="M80" s="2" t="s">
        <v>34</v>
      </c>
      <c r="N80" s="2" t="s">
        <v>35</v>
      </c>
      <c r="O80" s="2">
        <v>301</v>
      </c>
      <c r="P80" s="2">
        <v>3.9</v>
      </c>
      <c r="Q80" s="2">
        <v>41.8</v>
      </c>
      <c r="R80" s="2">
        <v>4.2</v>
      </c>
    </row>
    <row r="81" spans="1:18" ht="15.75" customHeight="1">
      <c r="A81" s="226">
        <v>28</v>
      </c>
      <c r="B81" s="171" t="s">
        <v>117</v>
      </c>
      <c r="C81" s="163"/>
      <c r="D81" s="59"/>
      <c r="E81" s="161">
        <v>146</v>
      </c>
      <c r="F81" s="170">
        <v>8.1</v>
      </c>
      <c r="G81" s="60">
        <f t="shared" si="2"/>
        <v>18.799999999999997</v>
      </c>
      <c r="H81" s="60">
        <f t="shared" si="3"/>
        <v>1.8799999999999997</v>
      </c>
      <c r="I81" s="227" t="s">
        <v>115</v>
      </c>
      <c r="K81" s="2"/>
      <c r="L81" s="2"/>
      <c r="M81" s="2"/>
      <c r="N81" s="2"/>
      <c r="O81" s="2"/>
      <c r="P81" s="2"/>
      <c r="Q81" s="2"/>
      <c r="R81" s="2"/>
    </row>
    <row r="82" spans="1:18" ht="15.75" customHeight="1">
      <c r="A82" s="226">
        <v>29</v>
      </c>
      <c r="B82" s="171" t="s">
        <v>110</v>
      </c>
      <c r="C82" s="158"/>
      <c r="D82" s="59"/>
      <c r="E82" s="164">
        <v>156</v>
      </c>
      <c r="F82" s="170">
        <v>8.25</v>
      </c>
      <c r="G82" s="60">
        <f t="shared" si="2"/>
        <v>10.549999999999997</v>
      </c>
      <c r="H82" s="60">
        <f t="shared" si="3"/>
        <v>1.0549999999999997</v>
      </c>
      <c r="I82" s="227" t="s">
        <v>325</v>
      </c>
      <c r="K82" s="2"/>
      <c r="L82" s="2"/>
      <c r="M82" s="2"/>
      <c r="N82" s="2"/>
      <c r="O82" s="2"/>
      <c r="P82" s="2"/>
      <c r="Q82" s="2"/>
      <c r="R82" s="2"/>
    </row>
    <row r="83" spans="1:18" ht="15.75" customHeight="1">
      <c r="A83" s="226">
        <v>30</v>
      </c>
      <c r="B83" s="171" t="s">
        <v>111</v>
      </c>
      <c r="C83" s="158"/>
      <c r="D83" s="59"/>
      <c r="E83" s="162">
        <v>138</v>
      </c>
      <c r="F83" s="170">
        <v>1.55</v>
      </c>
      <c r="G83" s="60">
        <f t="shared" si="2"/>
        <v>8.999999999999996</v>
      </c>
      <c r="H83" s="60">
        <f t="shared" si="3"/>
        <v>0.8999999999999997</v>
      </c>
      <c r="I83" s="227" t="s">
        <v>326</v>
      </c>
      <c r="K83" s="2"/>
      <c r="L83" s="2"/>
      <c r="M83" s="2"/>
      <c r="N83" s="2"/>
      <c r="O83" s="2"/>
      <c r="P83" s="2"/>
      <c r="Q83" s="2"/>
      <c r="R83" s="2"/>
    </row>
    <row r="84" spans="1:18" ht="15.75" customHeight="1">
      <c r="A84" s="226">
        <v>31</v>
      </c>
      <c r="B84" s="236" t="s">
        <v>112</v>
      </c>
      <c r="C84" s="158"/>
      <c r="D84" s="59"/>
      <c r="E84" s="161">
        <v>117</v>
      </c>
      <c r="F84" s="172">
        <v>0.8</v>
      </c>
      <c r="G84" s="60">
        <f t="shared" si="2"/>
        <v>8.199999999999996</v>
      </c>
      <c r="H84" s="60">
        <f t="shared" si="3"/>
        <v>0.8199999999999996</v>
      </c>
      <c r="I84" s="227" t="s">
        <v>116</v>
      </c>
      <c r="K84" s="2"/>
      <c r="L84" s="2"/>
      <c r="M84" s="2"/>
      <c r="N84" s="2"/>
      <c r="O84" s="2"/>
      <c r="P84" s="2"/>
      <c r="Q84" s="2"/>
      <c r="R84" s="2"/>
    </row>
    <row r="85" spans="1:9" ht="15.75" customHeight="1">
      <c r="A85" s="502">
        <v>32</v>
      </c>
      <c r="B85" s="499" t="s">
        <v>113</v>
      </c>
      <c r="C85" s="158"/>
      <c r="D85" s="158"/>
      <c r="E85" s="483">
        <v>86</v>
      </c>
      <c r="F85" s="172">
        <v>2.85</v>
      </c>
      <c r="G85" s="60">
        <f t="shared" si="2"/>
        <v>5.349999999999996</v>
      </c>
      <c r="H85" s="60">
        <f t="shared" si="3"/>
        <v>0.5349999999999996</v>
      </c>
      <c r="I85" s="231" t="s">
        <v>90</v>
      </c>
    </row>
    <row r="86" spans="1:9" ht="15.75" customHeight="1">
      <c r="A86" s="503">
        <v>33</v>
      </c>
      <c r="B86" s="472" t="s">
        <v>114</v>
      </c>
      <c r="C86" s="472"/>
      <c r="D86" s="472"/>
      <c r="E86" s="474">
        <v>102</v>
      </c>
      <c r="F86" s="475">
        <v>1.45</v>
      </c>
      <c r="G86" s="60">
        <f t="shared" si="2"/>
        <v>3.899999999999996</v>
      </c>
      <c r="H86" s="60">
        <f t="shared" si="3"/>
        <v>0.38999999999999957</v>
      </c>
      <c r="I86" s="473" t="s">
        <v>91</v>
      </c>
    </row>
    <row r="87" spans="1:9" ht="15.75" customHeight="1" thickBot="1">
      <c r="A87" s="504">
        <v>34</v>
      </c>
      <c r="B87" s="500">
        <v>221</v>
      </c>
      <c r="C87" s="500" t="s">
        <v>86</v>
      </c>
      <c r="D87" s="500" t="s">
        <v>87</v>
      </c>
      <c r="E87" s="510">
        <v>121</v>
      </c>
      <c r="F87" s="501">
        <v>3.9</v>
      </c>
      <c r="G87" s="155">
        <f t="shared" si="2"/>
        <v>-3.9968028886505635E-15</v>
      </c>
      <c r="H87" s="155">
        <f t="shared" si="3"/>
        <v>-3.9968028886505636E-16</v>
      </c>
      <c r="I87" s="505" t="s">
        <v>327</v>
      </c>
    </row>
    <row r="88" spans="1:9" ht="15.75" customHeight="1">
      <c r="A88" s="471"/>
      <c r="B88" s="93"/>
      <c r="C88" s="93"/>
      <c r="D88" s="506" t="s">
        <v>23</v>
      </c>
      <c r="E88" s="221"/>
      <c r="F88" s="509">
        <f>SUM(F8:F87)</f>
        <v>52.8</v>
      </c>
      <c r="G88" s="507" t="s">
        <v>81</v>
      </c>
      <c r="H88" s="507">
        <f>F88/D90</f>
        <v>5.279999999999999</v>
      </c>
      <c r="I88" s="476"/>
    </row>
    <row r="89" spans="1:9" ht="15.75" customHeight="1">
      <c r="A89" s="471"/>
      <c r="B89" s="93"/>
      <c r="C89" s="93"/>
      <c r="D89" s="496"/>
      <c r="E89" s="93"/>
      <c r="F89" s="494"/>
      <c r="G89" s="93"/>
      <c r="H89" s="93"/>
      <c r="I89" s="476"/>
    </row>
    <row r="90" spans="1:9" ht="15.75" customHeight="1" thickBot="1">
      <c r="A90" s="477"/>
      <c r="B90" s="268" t="s">
        <v>25</v>
      </c>
      <c r="C90" s="268"/>
      <c r="D90" s="508">
        <v>10</v>
      </c>
      <c r="E90" s="268"/>
      <c r="F90" s="495"/>
      <c r="G90" s="268"/>
      <c r="H90" s="268"/>
      <c r="I90" s="478"/>
    </row>
    <row r="91" spans="1:9" ht="15.75" customHeight="1">
      <c r="A91" s="76"/>
      <c r="B91" s="218"/>
      <c r="C91" s="179"/>
      <c r="D91" s="180"/>
      <c r="E91" s="219"/>
      <c r="F91" s="220"/>
      <c r="G91" s="134"/>
      <c r="H91" s="134"/>
      <c r="I91" s="53"/>
    </row>
    <row r="92" spans="1:9" ht="15.75" customHeight="1">
      <c r="A92" s="76"/>
      <c r="B92" s="157"/>
      <c r="C92" s="158"/>
      <c r="D92" s="59"/>
      <c r="E92" s="159"/>
      <c r="F92" s="160"/>
      <c r="G92" s="60">
        <f aca="true" t="shared" si="4" ref="G92:G136">+G91-F92</f>
        <v>0</v>
      </c>
      <c r="H92" s="60">
        <f aca="true" t="shared" si="5" ref="H92:H135">+G92/$D$152</f>
        <v>0</v>
      </c>
      <c r="I92" s="53"/>
    </row>
    <row r="93" spans="1:9" ht="15.75" customHeight="1">
      <c r="A93" s="76"/>
      <c r="B93" s="157"/>
      <c r="C93" s="158"/>
      <c r="D93" s="59"/>
      <c r="E93" s="159"/>
      <c r="F93" s="160"/>
      <c r="G93" s="60">
        <f t="shared" si="4"/>
        <v>0</v>
      </c>
      <c r="H93" s="60">
        <f t="shared" si="5"/>
        <v>0</v>
      </c>
      <c r="I93" s="53"/>
    </row>
    <row r="94" spans="1:9" ht="15.75" customHeight="1">
      <c r="A94" s="76"/>
      <c r="B94" s="157"/>
      <c r="C94" s="158"/>
      <c r="D94" s="59"/>
      <c r="E94" s="159"/>
      <c r="F94" s="160"/>
      <c r="G94" s="60">
        <f t="shared" si="4"/>
        <v>0</v>
      </c>
      <c r="H94" s="60">
        <f t="shared" si="5"/>
        <v>0</v>
      </c>
      <c r="I94" s="53"/>
    </row>
    <row r="95" spans="1:9" ht="15.75" customHeight="1">
      <c r="A95" s="76"/>
      <c r="B95" s="157"/>
      <c r="C95" s="158"/>
      <c r="D95" s="59"/>
      <c r="E95" s="159"/>
      <c r="F95" s="160"/>
      <c r="G95" s="60">
        <f t="shared" si="4"/>
        <v>0</v>
      </c>
      <c r="H95" s="60">
        <f t="shared" si="5"/>
        <v>0</v>
      </c>
      <c r="I95" s="53"/>
    </row>
    <row r="96" spans="1:9" ht="15.75" customHeight="1">
      <c r="A96" s="76"/>
      <c r="B96" s="157"/>
      <c r="C96" s="158"/>
      <c r="D96" s="59"/>
      <c r="E96" s="159"/>
      <c r="F96" s="160"/>
      <c r="G96" s="60">
        <f t="shared" si="4"/>
        <v>0</v>
      </c>
      <c r="H96" s="60">
        <f t="shared" si="5"/>
        <v>0</v>
      </c>
      <c r="I96" s="53"/>
    </row>
    <row r="97" spans="1:9" ht="15.75" customHeight="1">
      <c r="A97" s="76"/>
      <c r="B97" s="157"/>
      <c r="C97" s="158"/>
      <c r="D97" s="59"/>
      <c r="E97" s="159"/>
      <c r="F97" s="160"/>
      <c r="G97" s="60">
        <f t="shared" si="4"/>
        <v>0</v>
      </c>
      <c r="H97" s="60">
        <f t="shared" si="5"/>
        <v>0</v>
      </c>
      <c r="I97" s="53"/>
    </row>
    <row r="98" spans="1:9" ht="15.75" customHeight="1">
      <c r="A98" s="76"/>
      <c r="B98" s="157"/>
      <c r="C98" s="158"/>
      <c r="D98" s="59"/>
      <c r="E98" s="159"/>
      <c r="F98" s="160"/>
      <c r="G98" s="60">
        <f t="shared" si="4"/>
        <v>0</v>
      </c>
      <c r="H98" s="60">
        <f t="shared" si="5"/>
        <v>0</v>
      </c>
      <c r="I98" s="53"/>
    </row>
    <row r="99" spans="1:9" ht="15.75" customHeight="1">
      <c r="A99" s="76"/>
      <c r="B99" s="157"/>
      <c r="C99" s="158"/>
      <c r="D99" s="59"/>
      <c r="E99" s="159"/>
      <c r="F99" s="160"/>
      <c r="G99" s="60">
        <f t="shared" si="4"/>
        <v>0</v>
      </c>
      <c r="H99" s="60">
        <f t="shared" si="5"/>
        <v>0</v>
      </c>
      <c r="I99" s="53"/>
    </row>
    <row r="100" spans="1:9" ht="15.75" customHeight="1">
      <c r="A100" s="76"/>
      <c r="B100" s="157"/>
      <c r="C100" s="158"/>
      <c r="D100" s="59"/>
      <c r="E100" s="159"/>
      <c r="F100" s="160"/>
      <c r="G100" s="60">
        <f t="shared" si="4"/>
        <v>0</v>
      </c>
      <c r="H100" s="60">
        <f t="shared" si="5"/>
        <v>0</v>
      </c>
      <c r="I100" s="53"/>
    </row>
    <row r="101" spans="1:9" ht="15.75" customHeight="1">
      <c r="A101" s="76"/>
      <c r="B101" s="157"/>
      <c r="C101" s="158"/>
      <c r="D101" s="59"/>
      <c r="E101" s="159"/>
      <c r="F101" s="160"/>
      <c r="G101" s="60">
        <f t="shared" si="4"/>
        <v>0</v>
      </c>
      <c r="H101" s="60">
        <f t="shared" si="5"/>
        <v>0</v>
      </c>
      <c r="I101" s="53"/>
    </row>
    <row r="102" spans="1:9" ht="15.75" customHeight="1">
      <c r="A102" s="76"/>
      <c r="B102" s="157"/>
      <c r="C102" s="158"/>
      <c r="D102" s="59"/>
      <c r="E102" s="159"/>
      <c r="F102" s="160"/>
      <c r="G102" s="60">
        <f t="shared" si="4"/>
        <v>0</v>
      </c>
      <c r="H102" s="60">
        <f t="shared" si="5"/>
        <v>0</v>
      </c>
      <c r="I102" s="53"/>
    </row>
    <row r="103" spans="1:9" ht="15.75" customHeight="1">
      <c r="A103" s="76"/>
      <c r="B103" s="157"/>
      <c r="C103" s="158"/>
      <c r="D103" s="59"/>
      <c r="E103" s="159"/>
      <c r="F103" s="160"/>
      <c r="G103" s="60">
        <f t="shared" si="4"/>
        <v>0</v>
      </c>
      <c r="H103" s="60">
        <f t="shared" si="5"/>
        <v>0</v>
      </c>
      <c r="I103" s="53"/>
    </row>
    <row r="104" spans="1:9" ht="15.75" customHeight="1">
      <c r="A104" s="76"/>
      <c r="B104" s="157"/>
      <c r="C104" s="158"/>
      <c r="D104" s="59"/>
      <c r="E104" s="159"/>
      <c r="F104" s="160"/>
      <c r="G104" s="60">
        <f t="shared" si="4"/>
        <v>0</v>
      </c>
      <c r="H104" s="60">
        <f t="shared" si="5"/>
        <v>0</v>
      </c>
      <c r="I104" s="53"/>
    </row>
    <row r="105" spans="1:9" ht="15.75" customHeight="1">
      <c r="A105" s="76"/>
      <c r="B105" s="157"/>
      <c r="C105" s="158"/>
      <c r="D105" s="59"/>
      <c r="E105" s="159"/>
      <c r="F105" s="160"/>
      <c r="G105" s="60">
        <f t="shared" si="4"/>
        <v>0</v>
      </c>
      <c r="H105" s="60">
        <f t="shared" si="5"/>
        <v>0</v>
      </c>
      <c r="I105" s="53"/>
    </row>
    <row r="106" spans="1:9" ht="15.75" customHeight="1">
      <c r="A106" s="76"/>
      <c r="B106" s="157"/>
      <c r="C106" s="158"/>
      <c r="D106" s="59"/>
      <c r="E106" s="159"/>
      <c r="F106" s="160"/>
      <c r="G106" s="60">
        <f t="shared" si="4"/>
        <v>0</v>
      </c>
      <c r="H106" s="60">
        <f t="shared" si="5"/>
        <v>0</v>
      </c>
      <c r="I106" s="53"/>
    </row>
    <row r="107" spans="1:9" ht="15.75" customHeight="1">
      <c r="A107" s="76"/>
      <c r="B107" s="157"/>
      <c r="C107" s="158"/>
      <c r="D107" s="59"/>
      <c r="E107" s="159"/>
      <c r="F107" s="160"/>
      <c r="G107" s="60">
        <f t="shared" si="4"/>
        <v>0</v>
      </c>
      <c r="H107" s="60">
        <f t="shared" si="5"/>
        <v>0</v>
      </c>
      <c r="I107" s="53"/>
    </row>
    <row r="108" spans="1:9" ht="15.75" customHeight="1">
      <c r="A108" s="76"/>
      <c r="B108" s="157"/>
      <c r="C108" s="158"/>
      <c r="D108" s="59"/>
      <c r="E108" s="159"/>
      <c r="F108" s="160"/>
      <c r="G108" s="60">
        <f t="shared" si="4"/>
        <v>0</v>
      </c>
      <c r="H108" s="60">
        <f t="shared" si="5"/>
        <v>0</v>
      </c>
      <c r="I108" s="53"/>
    </row>
    <row r="109" spans="1:9" ht="15.75" customHeight="1">
      <c r="A109" s="76"/>
      <c r="B109" s="157"/>
      <c r="C109" s="158"/>
      <c r="D109" s="59"/>
      <c r="E109" s="159"/>
      <c r="F109" s="160"/>
      <c r="G109" s="60">
        <f t="shared" si="4"/>
        <v>0</v>
      </c>
      <c r="H109" s="60">
        <f t="shared" si="5"/>
        <v>0</v>
      </c>
      <c r="I109" s="53"/>
    </row>
    <row r="110" spans="1:9" ht="15.75" customHeight="1">
      <c r="A110" s="76"/>
      <c r="B110" s="157"/>
      <c r="C110" s="158"/>
      <c r="D110" s="59"/>
      <c r="E110" s="159"/>
      <c r="F110" s="160"/>
      <c r="G110" s="60">
        <f t="shared" si="4"/>
        <v>0</v>
      </c>
      <c r="H110" s="60">
        <f t="shared" si="5"/>
        <v>0</v>
      </c>
      <c r="I110" s="53"/>
    </row>
    <row r="111" spans="1:9" ht="15.75" customHeight="1">
      <c r="A111" s="76"/>
      <c r="B111" s="157"/>
      <c r="C111" s="158"/>
      <c r="D111" s="59"/>
      <c r="E111" s="159"/>
      <c r="F111" s="160"/>
      <c r="G111" s="60">
        <f t="shared" si="4"/>
        <v>0</v>
      </c>
      <c r="H111" s="60">
        <f t="shared" si="5"/>
        <v>0</v>
      </c>
      <c r="I111" s="53"/>
    </row>
    <row r="112" spans="1:9" ht="15.75" customHeight="1">
      <c r="A112" s="76"/>
      <c r="B112" s="157"/>
      <c r="C112" s="158"/>
      <c r="D112" s="59"/>
      <c r="E112" s="159"/>
      <c r="F112" s="160"/>
      <c r="G112" s="60">
        <f t="shared" si="4"/>
        <v>0</v>
      </c>
      <c r="H112" s="60">
        <f t="shared" si="5"/>
        <v>0</v>
      </c>
      <c r="I112" s="53"/>
    </row>
    <row r="113" spans="1:9" ht="15.75" customHeight="1">
      <c r="A113" s="76"/>
      <c r="B113" s="157"/>
      <c r="C113" s="158"/>
      <c r="D113" s="59"/>
      <c r="E113" s="159"/>
      <c r="F113" s="160"/>
      <c r="G113" s="60">
        <f t="shared" si="4"/>
        <v>0</v>
      </c>
      <c r="H113" s="60">
        <f t="shared" si="5"/>
        <v>0</v>
      </c>
      <c r="I113" s="53"/>
    </row>
    <row r="114" spans="1:9" ht="15.75" customHeight="1">
      <c r="A114" s="76"/>
      <c r="B114" s="157"/>
      <c r="C114" s="158"/>
      <c r="D114" s="59"/>
      <c r="E114" s="159"/>
      <c r="F114" s="160"/>
      <c r="G114" s="60">
        <f t="shared" si="4"/>
        <v>0</v>
      </c>
      <c r="H114" s="60">
        <f t="shared" si="5"/>
        <v>0</v>
      </c>
      <c r="I114" s="53"/>
    </row>
    <row r="115" spans="1:9" ht="15.75" customHeight="1">
      <c r="A115" s="76"/>
      <c r="B115" s="157"/>
      <c r="C115" s="158"/>
      <c r="D115" s="59"/>
      <c r="E115" s="159"/>
      <c r="F115" s="160"/>
      <c r="G115" s="60">
        <f t="shared" si="4"/>
        <v>0</v>
      </c>
      <c r="H115" s="60">
        <f t="shared" si="5"/>
        <v>0</v>
      </c>
      <c r="I115" s="53"/>
    </row>
    <row r="116" spans="1:9" ht="15.75" customHeight="1">
      <c r="A116" s="76"/>
      <c r="B116" s="157"/>
      <c r="C116" s="158"/>
      <c r="D116" s="59"/>
      <c r="E116" s="159"/>
      <c r="F116" s="160"/>
      <c r="G116" s="60">
        <f t="shared" si="4"/>
        <v>0</v>
      </c>
      <c r="H116" s="60">
        <f t="shared" si="5"/>
        <v>0</v>
      </c>
      <c r="I116" s="53"/>
    </row>
    <row r="117" spans="1:9" ht="15.75" customHeight="1">
      <c r="A117" s="76"/>
      <c r="B117" s="157"/>
      <c r="C117" s="158"/>
      <c r="D117" s="59"/>
      <c r="E117" s="159"/>
      <c r="F117" s="160"/>
      <c r="G117" s="60">
        <f t="shared" si="4"/>
        <v>0</v>
      </c>
      <c r="H117" s="60">
        <f t="shared" si="5"/>
        <v>0</v>
      </c>
      <c r="I117" s="53"/>
    </row>
    <row r="118" spans="1:9" ht="15.75" customHeight="1">
      <c r="A118" s="76"/>
      <c r="B118" s="157"/>
      <c r="C118" s="158"/>
      <c r="D118" s="59"/>
      <c r="E118" s="159"/>
      <c r="F118" s="160"/>
      <c r="G118" s="60">
        <f t="shared" si="4"/>
        <v>0</v>
      </c>
      <c r="H118" s="60">
        <f t="shared" si="5"/>
        <v>0</v>
      </c>
      <c r="I118" s="53"/>
    </row>
    <row r="119" spans="1:9" ht="15.75" customHeight="1">
      <c r="A119" s="76"/>
      <c r="B119" s="157"/>
      <c r="C119" s="158"/>
      <c r="D119" s="59"/>
      <c r="E119" s="159"/>
      <c r="F119" s="160"/>
      <c r="G119" s="60">
        <f t="shared" si="4"/>
        <v>0</v>
      </c>
      <c r="H119" s="60">
        <f t="shared" si="5"/>
        <v>0</v>
      </c>
      <c r="I119" s="53"/>
    </row>
    <row r="120" spans="1:9" ht="15.75" customHeight="1">
      <c r="A120" s="76"/>
      <c r="B120" s="157"/>
      <c r="C120" s="158"/>
      <c r="D120" s="59"/>
      <c r="E120" s="159"/>
      <c r="F120" s="160"/>
      <c r="G120" s="60">
        <f t="shared" si="4"/>
        <v>0</v>
      </c>
      <c r="H120" s="60">
        <f t="shared" si="5"/>
        <v>0</v>
      </c>
      <c r="I120" s="53"/>
    </row>
    <row r="121" spans="1:9" ht="15.75" customHeight="1">
      <c r="A121" s="76"/>
      <c r="B121" s="157"/>
      <c r="C121" s="158"/>
      <c r="D121" s="59"/>
      <c r="E121" s="159"/>
      <c r="F121" s="160"/>
      <c r="G121" s="60">
        <f t="shared" si="4"/>
        <v>0</v>
      </c>
      <c r="H121" s="60">
        <f t="shared" si="5"/>
        <v>0</v>
      </c>
      <c r="I121" s="53"/>
    </row>
    <row r="122" spans="1:9" ht="15.75" customHeight="1">
      <c r="A122" s="76"/>
      <c r="B122" s="157"/>
      <c r="C122" s="158"/>
      <c r="D122" s="59"/>
      <c r="E122" s="159"/>
      <c r="F122" s="160"/>
      <c r="G122" s="60">
        <f t="shared" si="4"/>
        <v>0</v>
      </c>
      <c r="H122" s="60">
        <f t="shared" si="5"/>
        <v>0</v>
      </c>
      <c r="I122" s="53"/>
    </row>
    <row r="123" spans="1:9" ht="15.75" customHeight="1">
      <c r="A123" s="76"/>
      <c r="B123" s="157"/>
      <c r="C123" s="158"/>
      <c r="D123" s="59"/>
      <c r="E123" s="159"/>
      <c r="F123" s="160"/>
      <c r="G123" s="60">
        <f t="shared" si="4"/>
        <v>0</v>
      </c>
      <c r="H123" s="60">
        <f t="shared" si="5"/>
        <v>0</v>
      </c>
      <c r="I123" s="53"/>
    </row>
    <row r="124" spans="1:9" ht="15.75" customHeight="1">
      <c r="A124" s="76"/>
      <c r="B124" s="157"/>
      <c r="C124" s="158"/>
      <c r="D124" s="59"/>
      <c r="E124" s="159"/>
      <c r="F124" s="160"/>
      <c r="G124" s="60">
        <f t="shared" si="4"/>
        <v>0</v>
      </c>
      <c r="H124" s="60">
        <f t="shared" si="5"/>
        <v>0</v>
      </c>
      <c r="I124" s="53"/>
    </row>
    <row r="125" spans="1:9" ht="15.75" customHeight="1">
      <c r="A125" s="76"/>
      <c r="B125" s="157"/>
      <c r="C125" s="158"/>
      <c r="D125" s="59"/>
      <c r="E125" s="159"/>
      <c r="F125" s="160"/>
      <c r="G125" s="60">
        <f t="shared" si="4"/>
        <v>0</v>
      </c>
      <c r="H125" s="60">
        <f t="shared" si="5"/>
        <v>0</v>
      </c>
      <c r="I125" s="53"/>
    </row>
    <row r="126" spans="1:9" ht="15.75" customHeight="1">
      <c r="A126" s="76"/>
      <c r="B126" s="157"/>
      <c r="C126" s="158"/>
      <c r="D126" s="59"/>
      <c r="E126" s="159"/>
      <c r="F126" s="160"/>
      <c r="G126" s="60">
        <f t="shared" si="4"/>
        <v>0</v>
      </c>
      <c r="H126" s="60">
        <f t="shared" si="5"/>
        <v>0</v>
      </c>
      <c r="I126" s="53"/>
    </row>
    <row r="127" spans="1:9" ht="15.75" customHeight="1">
      <c r="A127" s="76"/>
      <c r="B127" s="157"/>
      <c r="C127" s="158"/>
      <c r="D127" s="59"/>
      <c r="E127" s="159"/>
      <c r="F127" s="160"/>
      <c r="G127" s="60">
        <f t="shared" si="4"/>
        <v>0</v>
      </c>
      <c r="H127" s="60">
        <f t="shared" si="5"/>
        <v>0</v>
      </c>
      <c r="I127" s="53"/>
    </row>
    <row r="128" spans="1:9" ht="15.75" customHeight="1">
      <c r="A128" s="76"/>
      <c r="B128" s="157"/>
      <c r="C128" s="158"/>
      <c r="D128" s="59"/>
      <c r="E128" s="159"/>
      <c r="F128" s="160"/>
      <c r="G128" s="60">
        <f t="shared" si="4"/>
        <v>0</v>
      </c>
      <c r="H128" s="60">
        <f t="shared" si="5"/>
        <v>0</v>
      </c>
      <c r="I128" s="53"/>
    </row>
    <row r="129" spans="1:9" ht="15.75" customHeight="1">
      <c r="A129" s="76"/>
      <c r="B129" s="157"/>
      <c r="C129" s="158"/>
      <c r="D129" s="59"/>
      <c r="E129" s="159"/>
      <c r="F129" s="160"/>
      <c r="G129" s="60">
        <f t="shared" si="4"/>
        <v>0</v>
      </c>
      <c r="H129" s="60">
        <f t="shared" si="5"/>
        <v>0</v>
      </c>
      <c r="I129" s="53"/>
    </row>
    <row r="130" spans="1:9" ht="15.75" customHeight="1">
      <c r="A130" s="76"/>
      <c r="B130" s="157"/>
      <c r="C130" s="158"/>
      <c r="D130" s="59"/>
      <c r="E130" s="159"/>
      <c r="F130" s="160"/>
      <c r="G130" s="60">
        <f t="shared" si="4"/>
        <v>0</v>
      </c>
      <c r="H130" s="60">
        <f t="shared" si="5"/>
        <v>0</v>
      </c>
      <c r="I130" s="53"/>
    </row>
    <row r="131" spans="1:9" ht="15.75" customHeight="1">
      <c r="A131" s="76"/>
      <c r="B131" s="157"/>
      <c r="C131" s="158"/>
      <c r="D131" s="59"/>
      <c r="E131" s="159"/>
      <c r="F131" s="160"/>
      <c r="G131" s="60">
        <f t="shared" si="4"/>
        <v>0</v>
      </c>
      <c r="H131" s="60">
        <f t="shared" si="5"/>
        <v>0</v>
      </c>
      <c r="I131" s="53"/>
    </row>
    <row r="132" spans="1:9" ht="15.75" customHeight="1">
      <c r="A132" s="76"/>
      <c r="B132" s="157"/>
      <c r="C132" s="158"/>
      <c r="D132" s="59"/>
      <c r="E132" s="159"/>
      <c r="F132" s="160"/>
      <c r="G132" s="60">
        <f t="shared" si="4"/>
        <v>0</v>
      </c>
      <c r="H132" s="60">
        <f t="shared" si="5"/>
        <v>0</v>
      </c>
      <c r="I132" s="53"/>
    </row>
    <row r="133" spans="1:9" ht="15.75" customHeight="1">
      <c r="A133" s="76"/>
      <c r="B133" s="157"/>
      <c r="C133" s="158"/>
      <c r="D133" s="59"/>
      <c r="E133" s="159"/>
      <c r="F133" s="160"/>
      <c r="G133" s="60">
        <f t="shared" si="4"/>
        <v>0</v>
      </c>
      <c r="H133" s="60">
        <f t="shared" si="5"/>
        <v>0</v>
      </c>
      <c r="I133" s="53"/>
    </row>
    <row r="134" spans="1:9" ht="15.75" customHeight="1">
      <c r="A134" s="76"/>
      <c r="B134" s="157"/>
      <c r="C134" s="158"/>
      <c r="D134" s="59"/>
      <c r="E134" s="159"/>
      <c r="F134" s="160"/>
      <c r="G134" s="60">
        <f t="shared" si="4"/>
        <v>0</v>
      </c>
      <c r="H134" s="60">
        <f t="shared" si="5"/>
        <v>0</v>
      </c>
      <c r="I134" s="53"/>
    </row>
    <row r="135" spans="1:9" ht="15.75" customHeight="1">
      <c r="A135" s="76"/>
      <c r="B135" s="157"/>
      <c r="C135" s="158"/>
      <c r="D135" s="59"/>
      <c r="E135" s="159"/>
      <c r="F135" s="160"/>
      <c r="G135" s="60">
        <f t="shared" si="4"/>
        <v>0</v>
      </c>
      <c r="H135" s="60">
        <f t="shared" si="5"/>
        <v>0</v>
      </c>
      <c r="I135" s="53"/>
    </row>
    <row r="136" spans="1:9" ht="15.75" customHeight="1">
      <c r="A136" s="76"/>
      <c r="B136" s="157"/>
      <c r="C136" s="158"/>
      <c r="D136" s="59"/>
      <c r="E136" s="159"/>
      <c r="F136" s="160"/>
      <c r="G136" s="60">
        <f t="shared" si="4"/>
        <v>0</v>
      </c>
      <c r="H136" s="60">
        <f aca="true" t="shared" si="6" ref="H136:H149">+G136/$D$152</f>
        <v>0</v>
      </c>
      <c r="I136" s="53"/>
    </row>
    <row r="137" spans="1:9" ht="15.75" customHeight="1">
      <c r="A137" s="76"/>
      <c r="B137" s="157"/>
      <c r="C137" s="158"/>
      <c r="D137" s="59"/>
      <c r="E137" s="159"/>
      <c r="F137" s="160"/>
      <c r="G137" s="60">
        <f aca="true" t="shared" si="7" ref="G137:G149">+G136-F137</f>
        <v>0</v>
      </c>
      <c r="H137" s="60">
        <f t="shared" si="6"/>
        <v>0</v>
      </c>
      <c r="I137" s="53"/>
    </row>
    <row r="138" spans="1:9" ht="15.75" customHeight="1">
      <c r="A138" s="76"/>
      <c r="B138" s="157"/>
      <c r="C138" s="158"/>
      <c r="D138" s="59"/>
      <c r="E138" s="159"/>
      <c r="F138" s="160"/>
      <c r="G138" s="60">
        <f t="shared" si="7"/>
        <v>0</v>
      </c>
      <c r="H138" s="60">
        <f t="shared" si="6"/>
        <v>0</v>
      </c>
      <c r="I138" s="53"/>
    </row>
    <row r="139" spans="1:9" ht="15.75" customHeight="1">
      <c r="A139" s="76"/>
      <c r="B139" s="157"/>
      <c r="C139" s="158"/>
      <c r="D139" s="59"/>
      <c r="E139" s="159"/>
      <c r="F139" s="160"/>
      <c r="G139" s="60">
        <f t="shared" si="7"/>
        <v>0</v>
      </c>
      <c r="H139" s="60">
        <f t="shared" si="6"/>
        <v>0</v>
      </c>
      <c r="I139" s="53"/>
    </row>
    <row r="140" spans="1:9" ht="15.75" customHeight="1">
      <c r="A140" s="76"/>
      <c r="B140" s="157"/>
      <c r="C140" s="158"/>
      <c r="D140" s="59"/>
      <c r="E140" s="159"/>
      <c r="F140" s="160"/>
      <c r="G140" s="60">
        <f t="shared" si="7"/>
        <v>0</v>
      </c>
      <c r="H140" s="60">
        <f t="shared" si="6"/>
        <v>0</v>
      </c>
      <c r="I140" s="53"/>
    </row>
    <row r="141" spans="1:9" ht="15.75" customHeight="1">
      <c r="A141" s="76"/>
      <c r="B141" s="157"/>
      <c r="C141" s="158"/>
      <c r="D141" s="59"/>
      <c r="E141" s="159"/>
      <c r="F141" s="160"/>
      <c r="G141" s="60">
        <f t="shared" si="7"/>
        <v>0</v>
      </c>
      <c r="H141" s="60">
        <f t="shared" si="6"/>
        <v>0</v>
      </c>
      <c r="I141" s="53"/>
    </row>
    <row r="142" spans="1:9" ht="15.75" customHeight="1">
      <c r="A142" s="76"/>
      <c r="B142" s="157"/>
      <c r="C142" s="158"/>
      <c r="D142" s="59"/>
      <c r="E142" s="159"/>
      <c r="F142" s="160"/>
      <c r="G142" s="60">
        <f t="shared" si="7"/>
        <v>0</v>
      </c>
      <c r="H142" s="60">
        <f t="shared" si="6"/>
        <v>0</v>
      </c>
      <c r="I142" s="53"/>
    </row>
    <row r="143" spans="1:9" ht="15.75" customHeight="1">
      <c r="A143" s="76"/>
      <c r="B143" s="157"/>
      <c r="C143" s="158"/>
      <c r="D143" s="59"/>
      <c r="E143" s="159"/>
      <c r="F143" s="160"/>
      <c r="G143" s="60">
        <f t="shared" si="7"/>
        <v>0</v>
      </c>
      <c r="H143" s="60">
        <f t="shared" si="6"/>
        <v>0</v>
      </c>
      <c r="I143" s="53"/>
    </row>
    <row r="144" spans="1:9" ht="15.75" customHeight="1">
      <c r="A144" s="76"/>
      <c r="B144" s="157"/>
      <c r="C144" s="158"/>
      <c r="D144" s="59"/>
      <c r="E144" s="159"/>
      <c r="F144" s="160"/>
      <c r="G144" s="60">
        <f t="shared" si="7"/>
        <v>0</v>
      </c>
      <c r="H144" s="60">
        <f t="shared" si="6"/>
        <v>0</v>
      </c>
      <c r="I144" s="53"/>
    </row>
    <row r="145" spans="1:9" ht="15.75" customHeight="1">
      <c r="A145" s="76"/>
      <c r="B145" s="157"/>
      <c r="C145" s="158"/>
      <c r="D145" s="59"/>
      <c r="E145" s="159"/>
      <c r="F145" s="160"/>
      <c r="G145" s="60">
        <f t="shared" si="7"/>
        <v>0</v>
      </c>
      <c r="H145" s="60">
        <f t="shared" si="6"/>
        <v>0</v>
      </c>
      <c r="I145" s="53"/>
    </row>
    <row r="146" spans="1:9" ht="15.75" customHeight="1">
      <c r="A146" s="76"/>
      <c r="B146" s="157"/>
      <c r="C146" s="158"/>
      <c r="D146" s="59"/>
      <c r="E146" s="159"/>
      <c r="F146" s="160"/>
      <c r="G146" s="60">
        <f t="shared" si="7"/>
        <v>0</v>
      </c>
      <c r="H146" s="60">
        <f t="shared" si="6"/>
        <v>0</v>
      </c>
      <c r="I146" s="53"/>
    </row>
    <row r="147" spans="1:9" ht="15.75" customHeight="1">
      <c r="A147" s="76"/>
      <c r="B147" s="157"/>
      <c r="C147" s="158"/>
      <c r="D147" s="59"/>
      <c r="E147" s="159"/>
      <c r="F147" s="160"/>
      <c r="G147" s="60">
        <f t="shared" si="7"/>
        <v>0</v>
      </c>
      <c r="H147" s="60">
        <f t="shared" si="6"/>
        <v>0</v>
      </c>
      <c r="I147" s="53"/>
    </row>
    <row r="148" spans="1:9" ht="15.75" customHeight="1">
      <c r="A148" s="76"/>
      <c r="B148" s="157"/>
      <c r="C148" s="158"/>
      <c r="D148" s="59"/>
      <c r="E148" s="159"/>
      <c r="F148" s="160"/>
      <c r="G148" s="60">
        <f t="shared" si="7"/>
        <v>0</v>
      </c>
      <c r="H148" s="60">
        <f t="shared" si="6"/>
        <v>0</v>
      </c>
      <c r="I148" s="53"/>
    </row>
    <row r="149" spans="1:9" ht="15.75" customHeight="1" thickBot="1">
      <c r="A149" s="154"/>
      <c r="B149" s="165"/>
      <c r="C149" s="166"/>
      <c r="D149" s="167"/>
      <c r="E149" s="168"/>
      <c r="F149" s="177"/>
      <c r="G149" s="155">
        <f t="shared" si="7"/>
        <v>0</v>
      </c>
      <c r="H149" s="60">
        <f t="shared" si="6"/>
        <v>0</v>
      </c>
      <c r="I149" s="169"/>
    </row>
    <row r="150" spans="1:9" ht="15.75" customHeight="1" thickBot="1">
      <c r="A150" s="85"/>
      <c r="B150" s="86"/>
      <c r="C150" s="87"/>
      <c r="D150" s="88" t="s">
        <v>23</v>
      </c>
      <c r="E150" s="89"/>
      <c r="F150" s="182">
        <f>SUM(F8:F38)</f>
        <v>6.560000000000002</v>
      </c>
      <c r="G150" s="174" t="s">
        <v>81</v>
      </c>
      <c r="H150" s="175">
        <f>+F150/D152</f>
        <v>0.6560000000000002</v>
      </c>
      <c r="I150" s="176"/>
    </row>
    <row r="151" spans="1:9" ht="16.5">
      <c r="A151" s="85"/>
      <c r="B151" s="86"/>
      <c r="C151" s="87"/>
      <c r="D151" s="88"/>
      <c r="E151" s="85"/>
      <c r="F151" s="173"/>
      <c r="G151" s="91"/>
      <c r="H151" s="92"/>
      <c r="I151" s="90"/>
    </row>
    <row r="152" spans="1:9" ht="16.5">
      <c r="A152" s="85"/>
      <c r="B152" s="93" t="s">
        <v>25</v>
      </c>
      <c r="C152" s="93"/>
      <c r="D152" s="94">
        <v>10</v>
      </c>
      <c r="E152" s="90"/>
      <c r="F152" s="95"/>
      <c r="G152" s="90"/>
      <c r="H152" s="90"/>
      <c r="I152" s="90"/>
    </row>
  </sheetData>
  <printOptions/>
  <pageMargins left="0.62" right="0.27" top="0.25" bottom="0" header="0.5118110236220472" footer="0.2362204724409449"/>
  <pageSetup horizontalDpi="360" verticalDpi="360" orientation="portrait" paperSize="9" r:id="rId1"/>
  <headerFooter alignWithMargins="0">
    <oddFooter>&amp;L&amp;"Courier New Cyr,Bold Italic"&amp;8Norwegian Gas Carriers
OSLO
</oddFooter>
  </headerFooter>
  <rowBreaks count="3" manualBreakCount="3">
    <brk id="31" max="8" man="1"/>
    <brk id="88" max="8" man="1"/>
    <brk id="9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C9" sqref="C9"/>
    </sheetView>
  </sheetViews>
  <sheetFormatPr defaultColWidth="8.796875" defaultRowHeight="15"/>
  <cols>
    <col min="6" max="6" width="30" style="0" customWidth="1"/>
  </cols>
  <sheetData>
    <row r="1" spans="1:6" ht="15" customHeight="1">
      <c r="A1" s="520" t="s">
        <v>79</v>
      </c>
      <c r="B1" s="520"/>
      <c r="C1" s="520"/>
      <c r="D1" s="520"/>
      <c r="E1" s="520"/>
      <c r="F1" s="520"/>
    </row>
    <row r="2" spans="1:6" ht="49.5" customHeight="1">
      <c r="A2" s="16" t="s">
        <v>27</v>
      </c>
      <c r="B2" s="11"/>
      <c r="C2" s="11"/>
      <c r="D2" s="11"/>
      <c r="E2" s="11"/>
      <c r="F2" s="444"/>
    </row>
    <row r="3" spans="1:6" ht="18" customHeight="1">
      <c r="A3" s="11" t="s">
        <v>28</v>
      </c>
      <c r="B3" s="11"/>
      <c r="C3" s="11"/>
      <c r="D3" s="270" t="s">
        <v>512</v>
      </c>
      <c r="E3" s="270"/>
      <c r="F3" s="11"/>
    </row>
    <row r="4" spans="1:6" ht="18" customHeight="1">
      <c r="A4" s="11"/>
      <c r="B4" s="11"/>
      <c r="C4" s="11"/>
      <c r="D4" s="270" t="s">
        <v>513</v>
      </c>
      <c r="E4" s="270"/>
      <c r="F4" s="11"/>
    </row>
    <row r="5" spans="1:6" ht="18" customHeight="1">
      <c r="A5" s="11"/>
      <c r="B5" s="11"/>
      <c r="C5" s="11"/>
      <c r="D5" s="270" t="s">
        <v>368</v>
      </c>
      <c r="E5" s="270"/>
      <c r="F5" s="11"/>
    </row>
    <row r="6" spans="1:6" ht="18" customHeight="1">
      <c r="A6" s="11"/>
      <c r="B6" s="11"/>
      <c r="C6" s="11"/>
      <c r="D6" s="270"/>
      <c r="E6" s="270"/>
      <c r="F6" s="11"/>
    </row>
    <row r="7" spans="1:6" ht="41.25" customHeight="1">
      <c r="A7" s="11" t="s">
        <v>29</v>
      </c>
      <c r="B7" s="11"/>
      <c r="C7" s="11"/>
      <c r="D7" s="270" t="s">
        <v>280</v>
      </c>
      <c r="E7" s="423"/>
      <c r="F7" s="11"/>
    </row>
    <row r="8" spans="1:6" ht="15.75" customHeight="1">
      <c r="A8" s="11"/>
      <c r="B8" s="11"/>
      <c r="C8" s="11"/>
      <c r="D8" s="270"/>
      <c r="E8" s="423"/>
      <c r="F8" s="11"/>
    </row>
    <row r="9" spans="1:6" ht="43.5" customHeight="1">
      <c r="A9" s="11" t="s">
        <v>183</v>
      </c>
      <c r="B9" s="11"/>
      <c r="C9" s="11"/>
      <c r="D9" s="11"/>
      <c r="E9" s="423" t="s">
        <v>285</v>
      </c>
      <c r="F9" s="11"/>
    </row>
    <row r="10" spans="1:6" ht="15.75" customHeight="1">
      <c r="A10" s="11"/>
      <c r="B10" s="11"/>
      <c r="C10" s="11"/>
      <c r="D10" s="11"/>
      <c r="E10" s="423"/>
      <c r="F10" s="11"/>
    </row>
    <row r="11" spans="1:6" ht="15.75" customHeight="1">
      <c r="A11" s="11"/>
      <c r="B11" s="11"/>
      <c r="C11" s="11"/>
      <c r="D11" s="11"/>
      <c r="E11" s="423"/>
      <c r="F11" s="11"/>
    </row>
    <row r="12" spans="1:6" ht="41.25" customHeight="1">
      <c r="A12" s="36" t="s">
        <v>184</v>
      </c>
      <c r="B12" s="11"/>
      <c r="C12" s="423" t="s">
        <v>369</v>
      </c>
      <c r="D12" s="117"/>
      <c r="E12" s="117"/>
      <c r="F12" s="11"/>
    </row>
    <row r="13" spans="1:6" ht="16.5" customHeight="1">
      <c r="A13" s="11"/>
      <c r="B13" s="11"/>
      <c r="C13" s="11"/>
      <c r="D13" s="11"/>
      <c r="E13" s="11"/>
      <c r="F13" s="11"/>
    </row>
    <row r="14" spans="1:6" ht="15" customHeight="1">
      <c r="A14" s="11" t="s">
        <v>281</v>
      </c>
      <c r="B14" s="11"/>
      <c r="C14" s="11"/>
      <c r="D14" s="11"/>
      <c r="E14" s="11"/>
      <c r="F14" s="11"/>
    </row>
    <row r="15" spans="1:6" ht="15" customHeight="1">
      <c r="A15" s="11" t="s">
        <v>185</v>
      </c>
      <c r="B15" s="11"/>
      <c r="C15" s="11"/>
      <c r="D15" s="20"/>
      <c r="E15" s="11"/>
      <c r="F15" s="11"/>
    </row>
    <row r="16" spans="1:6" ht="15.75" customHeight="1">
      <c r="A16" s="11" t="s">
        <v>30</v>
      </c>
      <c r="B16" s="11"/>
      <c r="C16" s="11"/>
      <c r="D16" s="11"/>
      <c r="E16" s="11"/>
      <c r="F16" s="11"/>
    </row>
    <row r="17" spans="1:6" ht="15.75" customHeight="1">
      <c r="A17" s="11"/>
      <c r="B17" s="11"/>
      <c r="C17" s="11"/>
      <c r="D17" s="11"/>
      <c r="E17" s="11"/>
      <c r="F17" s="11"/>
    </row>
    <row r="18" spans="1:6" ht="30" customHeight="1">
      <c r="A18" s="16" t="s">
        <v>31</v>
      </c>
      <c r="B18" s="11"/>
      <c r="C18" s="11"/>
      <c r="D18" s="11"/>
      <c r="E18" s="11"/>
      <c r="F18" s="11"/>
    </row>
    <row r="19" spans="1:6" ht="15.75" customHeight="1">
      <c r="A19" s="270" t="s">
        <v>501</v>
      </c>
      <c r="B19" s="270"/>
      <c r="C19" s="270"/>
      <c r="D19" s="270"/>
      <c r="E19" s="270"/>
      <c r="F19" s="13"/>
    </row>
    <row r="20" spans="1:6" ht="15.75" customHeight="1">
      <c r="A20" s="270" t="s">
        <v>372</v>
      </c>
      <c r="B20" s="270"/>
      <c r="C20" s="270"/>
      <c r="D20" s="270"/>
      <c r="E20" s="270"/>
      <c r="F20" s="13"/>
    </row>
    <row r="21" spans="1:6" ht="15" customHeight="1" hidden="1">
      <c r="A21" s="270"/>
      <c r="B21" s="270"/>
      <c r="C21" s="270"/>
      <c r="D21" s="270"/>
      <c r="E21" s="270"/>
      <c r="F21" s="13"/>
    </row>
    <row r="22" spans="1:6" ht="15" customHeight="1" hidden="1">
      <c r="A22" s="270"/>
      <c r="B22" s="270"/>
      <c r="C22" s="270"/>
      <c r="D22" s="270"/>
      <c r="E22" s="270"/>
      <c r="F22" s="13"/>
    </row>
    <row r="23" spans="1:6" ht="15.75" customHeight="1">
      <c r="A23" s="270"/>
      <c r="B23" s="270"/>
      <c r="C23" s="270"/>
      <c r="D23" s="270"/>
      <c r="E23" s="270"/>
      <c r="F23" s="13"/>
    </row>
    <row r="24" spans="1:6" ht="15" customHeight="1" hidden="1">
      <c r="A24" s="47"/>
      <c r="B24" s="270"/>
      <c r="C24" s="270"/>
      <c r="D24" s="270"/>
      <c r="E24" s="270"/>
      <c r="F24" s="13"/>
    </row>
    <row r="25" spans="1:6" ht="15.75" customHeight="1">
      <c r="A25" s="270"/>
      <c r="B25" s="270"/>
      <c r="C25" s="270"/>
      <c r="D25" s="270"/>
      <c r="E25" s="270"/>
      <c r="F25" s="13"/>
    </row>
    <row r="26" spans="1:6" ht="42" customHeight="1">
      <c r="A26" s="18"/>
      <c r="B26" s="18" t="s">
        <v>500</v>
      </c>
      <c r="C26" s="11"/>
      <c r="D26" s="18" t="s">
        <v>332</v>
      </c>
      <c r="E26" s="11"/>
      <c r="F26" s="11"/>
    </row>
    <row r="27" spans="1:6" ht="19.5" customHeight="1">
      <c r="A27" s="17" t="s">
        <v>33</v>
      </c>
      <c r="B27" s="269" t="s">
        <v>510</v>
      </c>
      <c r="C27" s="14" t="s">
        <v>235</v>
      </c>
      <c r="D27" s="269" t="s">
        <v>511</v>
      </c>
      <c r="E27" s="11"/>
      <c r="F27" s="11"/>
    </row>
    <row r="28" spans="1:6" ht="13.5" customHeight="1">
      <c r="A28" s="11"/>
      <c r="B28" s="11"/>
      <c r="C28" s="11"/>
      <c r="D28" s="11"/>
      <c r="E28" s="11"/>
      <c r="F28" s="11"/>
    </row>
    <row r="29" spans="1:6" ht="15" customHeight="1">
      <c r="A29" s="11"/>
      <c r="B29" s="17"/>
      <c r="C29" s="16"/>
      <c r="D29" s="11"/>
      <c r="E29" s="16"/>
      <c r="F29" s="11"/>
    </row>
    <row r="30" spans="1:6" ht="19.5" customHeight="1">
      <c r="A30" s="11"/>
      <c r="B30" s="11"/>
      <c r="C30" s="18"/>
      <c r="D30" s="11"/>
      <c r="E30" s="18"/>
      <c r="F30" s="11"/>
    </row>
    <row r="31" spans="1:6" ht="19.5" customHeight="1">
      <c r="A31" s="24"/>
      <c r="B31" s="24"/>
      <c r="C31" s="24"/>
      <c r="D31" s="24"/>
      <c r="E31" s="112"/>
      <c r="F31" s="24"/>
    </row>
    <row r="32" spans="1:6" ht="15" customHeight="1">
      <c r="A32" s="113"/>
      <c r="B32" s="24"/>
      <c r="C32" s="24"/>
      <c r="D32" s="24"/>
      <c r="E32" s="114"/>
      <c r="F32" s="2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1">
    <mergeCell ref="A1:F1"/>
  </mergeCells>
  <printOptions/>
  <pageMargins left="0.75" right="0.75" top="1" bottom="1" header="0.5" footer="0.5"/>
  <pageSetup horizontalDpi="360" verticalDpi="360" orientation="portrait" r:id="rId1"/>
  <headerFooter alignWithMargins="0">
    <oddFooter>&amp;L&amp;"Courier New Cyr,Bold Italic"&amp;8Norwegian Gas Carriers
OSLO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74"/>
  <sheetViews>
    <sheetView zoomScale="75" zoomScaleNormal="75" zoomScaleSheetLayoutView="75" workbookViewId="0" topLeftCell="A51">
      <selection activeCell="E31" sqref="E31"/>
    </sheetView>
  </sheetViews>
  <sheetFormatPr defaultColWidth="8.796875" defaultRowHeight="15" outlineLevelCol="1"/>
  <cols>
    <col min="1" max="1" width="9.8984375" style="0" customWidth="1"/>
    <col min="2" max="2" width="27.796875" style="0" customWidth="1" outlineLevel="1"/>
    <col min="3" max="3" width="29.69921875" style="0" customWidth="1" outlineLevel="1"/>
    <col min="4" max="4" width="12.09765625" style="0" hidden="1" customWidth="1" outlineLevel="1"/>
    <col min="5" max="5" width="29.69921875" style="0" customWidth="1" outlineLevel="1"/>
    <col min="6" max="7" width="0.1015625" style="0" hidden="1" customWidth="1" outlineLevel="1"/>
    <col min="8" max="8" width="29.69921875" style="0" customWidth="1" outlineLevel="1"/>
    <col min="9" max="9" width="28.296875" style="0" customWidth="1"/>
  </cols>
  <sheetData>
    <row r="1" spans="2:8" ht="23.25" customHeight="1">
      <c r="B1" s="521" t="s">
        <v>175</v>
      </c>
      <c r="C1" s="521"/>
      <c r="D1" s="521"/>
      <c r="E1" s="521"/>
      <c r="F1" s="521"/>
      <c r="G1" s="521"/>
      <c r="H1" s="521"/>
    </row>
    <row r="2" spans="2:8" ht="12" customHeight="1" hidden="1">
      <c r="B2" s="24"/>
      <c r="C2" s="24"/>
      <c r="D2" s="24"/>
      <c r="E2" s="24"/>
      <c r="F2" s="24"/>
      <c r="G2" s="24"/>
      <c r="H2" s="24"/>
    </row>
    <row r="3" spans="1:9" ht="15.75" customHeight="1" thickBot="1">
      <c r="A3" s="2"/>
      <c r="B3" s="222"/>
      <c r="C3" s="222"/>
      <c r="D3" s="222"/>
      <c r="E3" s="222"/>
      <c r="F3" s="222"/>
      <c r="G3" s="222"/>
      <c r="H3" s="222"/>
      <c r="I3" s="2"/>
    </row>
    <row r="4" spans="1:9" ht="15" customHeight="1" hidden="1">
      <c r="A4" s="2"/>
      <c r="B4" s="522"/>
      <c r="C4" s="522"/>
      <c r="D4" s="522"/>
      <c r="E4" s="522"/>
      <c r="F4" s="522"/>
      <c r="G4" s="522"/>
      <c r="H4" s="522"/>
      <c r="I4" s="2"/>
    </row>
    <row r="5" spans="1:9" ht="22.5" customHeight="1">
      <c r="A5" s="289" t="s">
        <v>152</v>
      </c>
      <c r="B5" s="290" t="s">
        <v>186</v>
      </c>
      <c r="C5" s="291" t="s">
        <v>188</v>
      </c>
      <c r="D5" s="291"/>
      <c r="E5" s="290" t="s">
        <v>189</v>
      </c>
      <c r="F5" s="292"/>
      <c r="G5" s="292"/>
      <c r="H5" s="290" t="s">
        <v>190</v>
      </c>
      <c r="I5" s="293" t="s">
        <v>191</v>
      </c>
    </row>
    <row r="6" spans="1:9" ht="14.25" customHeight="1" hidden="1">
      <c r="A6" s="294"/>
      <c r="B6" s="285"/>
      <c r="C6" s="277"/>
      <c r="D6" s="243"/>
      <c r="E6" s="287"/>
      <c r="F6" s="239"/>
      <c r="G6" s="239"/>
      <c r="H6" s="287"/>
      <c r="I6" s="295"/>
    </row>
    <row r="7" spans="1:24" ht="15" customHeight="1">
      <c r="A7" s="296"/>
      <c r="B7" s="286"/>
      <c r="C7" s="241"/>
      <c r="D7" s="238"/>
      <c r="E7" s="241"/>
      <c r="F7" s="238"/>
      <c r="G7" s="238"/>
      <c r="H7" s="241"/>
      <c r="I7" s="391"/>
      <c r="K7" s="388"/>
      <c r="L7" s="388"/>
      <c r="M7" s="388"/>
      <c r="N7" s="432"/>
      <c r="O7" s="388"/>
      <c r="P7" s="388"/>
      <c r="Q7" s="388"/>
      <c r="R7" s="433"/>
      <c r="S7" s="388"/>
      <c r="T7" s="388"/>
      <c r="U7" s="241"/>
      <c r="V7" s="388"/>
      <c r="W7" s="388"/>
      <c r="X7" s="241"/>
    </row>
    <row r="8" spans="1:28" ht="15" customHeight="1">
      <c r="A8" s="246"/>
      <c r="B8" s="305" t="s">
        <v>187</v>
      </c>
      <c r="C8" s="307" t="s">
        <v>206</v>
      </c>
      <c r="D8" s="306"/>
      <c r="E8" s="307" t="s">
        <v>234</v>
      </c>
      <c r="F8" s="306"/>
      <c r="G8" s="306"/>
      <c r="H8" s="307" t="s">
        <v>230</v>
      </c>
      <c r="I8" s="307" t="s">
        <v>242</v>
      </c>
      <c r="K8" s="243"/>
      <c r="L8" s="128"/>
      <c r="M8" s="128"/>
      <c r="N8" s="307" t="s">
        <v>234</v>
      </c>
      <c r="O8" s="128"/>
      <c r="P8" s="128"/>
      <c r="Q8" s="128"/>
      <c r="R8" s="307" t="s">
        <v>230</v>
      </c>
      <c r="S8" s="128"/>
      <c r="T8" s="128"/>
      <c r="U8" s="307" t="s">
        <v>234</v>
      </c>
      <c r="V8" s="128"/>
      <c r="W8" s="128"/>
      <c r="X8" s="307" t="s">
        <v>274</v>
      </c>
      <c r="Y8" s="24"/>
      <c r="Z8" s="24"/>
      <c r="AA8" s="242"/>
      <c r="AB8" s="24"/>
    </row>
    <row r="9" spans="1:28" ht="15" customHeight="1">
      <c r="A9" s="294"/>
      <c r="B9" s="283"/>
      <c r="C9" s="242"/>
      <c r="D9" s="239"/>
      <c r="E9" s="242"/>
      <c r="F9" s="239"/>
      <c r="G9" s="239"/>
      <c r="H9" s="242"/>
      <c r="I9" s="435"/>
      <c r="K9" s="243"/>
      <c r="L9" s="128"/>
      <c r="M9" s="128"/>
      <c r="N9" s="242"/>
      <c r="O9" s="128"/>
      <c r="P9" s="128"/>
      <c r="Q9" s="128"/>
      <c r="R9" s="242"/>
      <c r="S9" s="128"/>
      <c r="T9" s="128"/>
      <c r="U9" s="242"/>
      <c r="V9" s="128"/>
      <c r="W9" s="128"/>
      <c r="X9" s="435"/>
      <c r="Y9" s="24"/>
      <c r="Z9" s="24"/>
      <c r="AA9" s="242"/>
      <c r="AB9" s="24"/>
    </row>
    <row r="10" spans="1:28" ht="15" customHeight="1">
      <c r="A10" s="294"/>
      <c r="B10" s="305" t="s">
        <v>151</v>
      </c>
      <c r="C10" s="307" t="s">
        <v>228</v>
      </c>
      <c r="D10" s="306"/>
      <c r="E10" s="307" t="s">
        <v>229</v>
      </c>
      <c r="F10" s="306"/>
      <c r="G10" s="306"/>
      <c r="H10" s="307" t="s">
        <v>231</v>
      </c>
      <c r="I10" s="307" t="s">
        <v>243</v>
      </c>
      <c r="K10" s="243"/>
      <c r="L10" s="128"/>
      <c r="M10" s="128"/>
      <c r="N10" s="307" t="s">
        <v>229</v>
      </c>
      <c r="O10" s="128"/>
      <c r="P10" s="128"/>
      <c r="Q10" s="128"/>
      <c r="R10" s="307" t="s">
        <v>231</v>
      </c>
      <c r="S10" s="128"/>
      <c r="T10" s="128"/>
      <c r="U10" s="307" t="s">
        <v>204</v>
      </c>
      <c r="V10" s="128"/>
      <c r="W10" s="128"/>
      <c r="X10" s="307" t="s">
        <v>275</v>
      </c>
      <c r="Y10" s="24"/>
      <c r="Z10" s="24"/>
      <c r="AA10" s="242"/>
      <c r="AB10" s="24"/>
    </row>
    <row r="11" spans="1:28" ht="15" customHeight="1">
      <c r="A11" s="294"/>
      <c r="B11" s="283"/>
      <c r="C11" s="431"/>
      <c r="D11" s="273"/>
      <c r="E11" s="242"/>
      <c r="F11" s="239"/>
      <c r="G11" s="239"/>
      <c r="H11" s="392"/>
      <c r="I11" s="392"/>
      <c r="K11" s="393"/>
      <c r="L11" s="128"/>
      <c r="M11" s="128"/>
      <c r="N11" s="242"/>
      <c r="O11" s="128"/>
      <c r="P11" s="128"/>
      <c r="Q11" s="128"/>
      <c r="R11" s="242"/>
      <c r="S11" s="128"/>
      <c r="T11" s="128"/>
      <c r="U11" s="431"/>
      <c r="V11" s="128"/>
      <c r="W11" s="128"/>
      <c r="X11" s="431"/>
      <c r="Y11" s="24"/>
      <c r="Z11" s="24"/>
      <c r="AA11" s="242"/>
      <c r="AB11" s="24"/>
    </row>
    <row r="12" spans="1:28" ht="15" customHeight="1">
      <c r="A12" s="251"/>
      <c r="B12" s="305" t="s">
        <v>192</v>
      </c>
      <c r="C12" s="307" t="s">
        <v>233</v>
      </c>
      <c r="D12" s="306"/>
      <c r="E12" s="307" t="s">
        <v>232</v>
      </c>
      <c r="F12" s="306"/>
      <c r="G12" s="306"/>
      <c r="H12" s="307" t="s">
        <v>213</v>
      </c>
      <c r="I12" s="307" t="s">
        <v>244</v>
      </c>
      <c r="K12" s="243"/>
      <c r="L12" s="128"/>
      <c r="M12" s="128"/>
      <c r="N12" s="307" t="s">
        <v>232</v>
      </c>
      <c r="O12" s="128"/>
      <c r="P12" s="128"/>
      <c r="Q12" s="128"/>
      <c r="R12" s="307" t="s">
        <v>213</v>
      </c>
      <c r="S12" s="128"/>
      <c r="T12" s="128"/>
      <c r="U12" s="307" t="s">
        <v>208</v>
      </c>
      <c r="V12" s="128"/>
      <c r="W12" s="128"/>
      <c r="X12" s="307" t="s">
        <v>276</v>
      </c>
      <c r="Y12" s="24"/>
      <c r="Z12" s="24"/>
      <c r="AA12" s="242"/>
      <c r="AB12" s="24"/>
    </row>
    <row r="13" spans="1:28" ht="15" customHeight="1">
      <c r="A13" s="251"/>
      <c r="B13" s="283"/>
      <c r="C13" s="242"/>
      <c r="D13" s="239"/>
      <c r="E13" s="242"/>
      <c r="F13" s="222"/>
      <c r="G13" s="222"/>
      <c r="H13" s="242"/>
      <c r="I13" s="435"/>
      <c r="K13" s="243"/>
      <c r="L13" s="128"/>
      <c r="M13" s="128"/>
      <c r="N13" s="242"/>
      <c r="O13" s="128"/>
      <c r="P13" s="128"/>
      <c r="Q13" s="128"/>
      <c r="R13" s="242"/>
      <c r="S13" s="128"/>
      <c r="T13" s="128"/>
      <c r="U13" s="242"/>
      <c r="V13" s="128"/>
      <c r="W13" s="128"/>
      <c r="X13" s="435"/>
      <c r="Y13" s="24"/>
      <c r="Z13" s="24"/>
      <c r="AA13" s="242"/>
      <c r="AB13" s="24"/>
    </row>
    <row r="14" spans="1:28" ht="15" customHeight="1">
      <c r="A14" s="299"/>
      <c r="B14" s="308" t="s">
        <v>273</v>
      </c>
      <c r="C14" s="310" t="s">
        <v>205</v>
      </c>
      <c r="D14" s="309"/>
      <c r="E14" s="310" t="s">
        <v>205</v>
      </c>
      <c r="F14" s="311"/>
      <c r="G14" s="311"/>
      <c r="H14" s="310" t="s">
        <v>205</v>
      </c>
      <c r="I14" s="310" t="s">
        <v>245</v>
      </c>
      <c r="K14" s="243"/>
      <c r="L14" s="128"/>
      <c r="M14" s="128"/>
      <c r="N14" s="310" t="s">
        <v>205</v>
      </c>
      <c r="O14" s="128"/>
      <c r="P14" s="128"/>
      <c r="Q14" s="128"/>
      <c r="R14" s="310" t="s">
        <v>205</v>
      </c>
      <c r="S14" s="128"/>
      <c r="T14" s="128"/>
      <c r="U14" s="310" t="s">
        <v>205</v>
      </c>
      <c r="V14" s="128"/>
      <c r="W14" s="128"/>
      <c r="X14" s="310" t="s">
        <v>277</v>
      </c>
      <c r="Y14" s="24"/>
      <c r="Z14" s="24"/>
      <c r="AA14" s="390"/>
      <c r="AB14" s="24"/>
    </row>
    <row r="15" spans="1:9" ht="15" customHeight="1">
      <c r="A15" s="296"/>
      <c r="B15" s="282"/>
      <c r="C15" s="280"/>
      <c r="D15" s="238"/>
      <c r="E15" s="241"/>
      <c r="F15" s="238"/>
      <c r="G15" s="238"/>
      <c r="H15" s="241"/>
      <c r="I15" s="297"/>
    </row>
    <row r="16" spans="1:21" ht="15" customHeight="1">
      <c r="A16" s="312" t="s">
        <v>154</v>
      </c>
      <c r="B16" s="313" t="s">
        <v>193</v>
      </c>
      <c r="C16" s="314"/>
      <c r="D16" s="315"/>
      <c r="E16" s="316"/>
      <c r="F16" s="315"/>
      <c r="G16" s="315"/>
      <c r="H16" s="316"/>
      <c r="I16" s="317"/>
      <c r="N16" s="434"/>
      <c r="R16" s="434"/>
      <c r="U16" s="434"/>
    </row>
    <row r="17" spans="1:21" ht="15" customHeight="1">
      <c r="A17" s="294"/>
      <c r="B17" s="283"/>
      <c r="C17" s="243"/>
      <c r="D17" s="239"/>
      <c r="E17" s="242"/>
      <c r="F17" s="239"/>
      <c r="G17" s="239"/>
      <c r="H17" s="242"/>
      <c r="I17" s="298"/>
      <c r="N17" s="307" t="s">
        <v>206</v>
      </c>
      <c r="R17" s="307" t="s">
        <v>206</v>
      </c>
      <c r="U17" s="307" t="s">
        <v>209</v>
      </c>
    </row>
    <row r="18" spans="1:21" ht="15" customHeight="1">
      <c r="A18" s="318" t="s">
        <v>155</v>
      </c>
      <c r="B18" s="313" t="s">
        <v>194</v>
      </c>
      <c r="C18" s="314"/>
      <c r="D18" s="315"/>
      <c r="E18" s="316"/>
      <c r="F18" s="315"/>
      <c r="G18" s="315"/>
      <c r="H18" s="316"/>
      <c r="I18" s="317"/>
      <c r="N18" s="242"/>
      <c r="R18" s="242"/>
      <c r="U18" s="242"/>
    </row>
    <row r="19" spans="1:21" ht="15" customHeight="1">
      <c r="A19" s="294"/>
      <c r="B19" s="283"/>
      <c r="C19" s="243"/>
      <c r="D19" s="239"/>
      <c r="E19" s="242"/>
      <c r="F19" s="239"/>
      <c r="G19" s="239"/>
      <c r="H19" s="242"/>
      <c r="I19" s="298"/>
      <c r="N19" s="307" t="s">
        <v>228</v>
      </c>
      <c r="R19" s="307" t="s">
        <v>207</v>
      </c>
      <c r="U19" s="307" t="s">
        <v>210</v>
      </c>
    </row>
    <row r="20" spans="1:21" ht="15" customHeight="1">
      <c r="A20" s="318" t="s">
        <v>156</v>
      </c>
      <c r="B20" s="313" t="s">
        <v>195</v>
      </c>
      <c r="C20" s="319"/>
      <c r="D20" s="320"/>
      <c r="E20" s="316"/>
      <c r="F20" s="315"/>
      <c r="G20" s="315"/>
      <c r="H20" s="316"/>
      <c r="I20" s="317"/>
      <c r="K20" s="394"/>
      <c r="N20" s="431"/>
      <c r="R20" s="242"/>
      <c r="U20" s="242"/>
    </row>
    <row r="21" spans="1:21" ht="15" customHeight="1">
      <c r="A21" s="318"/>
      <c r="B21" s="355" t="s">
        <v>222</v>
      </c>
      <c r="C21" s="321"/>
      <c r="D21" s="322"/>
      <c r="E21" s="323"/>
      <c r="F21" s="320"/>
      <c r="G21" s="320"/>
      <c r="H21" s="323"/>
      <c r="I21" s="317"/>
      <c r="N21" s="307" t="s">
        <v>233</v>
      </c>
      <c r="R21" s="307" t="s">
        <v>213</v>
      </c>
      <c r="U21" s="307" t="s">
        <v>214</v>
      </c>
    </row>
    <row r="22" spans="1:21" ht="15" customHeight="1">
      <c r="A22" s="248"/>
      <c r="B22" s="283"/>
      <c r="C22" s="243"/>
      <c r="D22" s="239"/>
      <c r="E22" s="242"/>
      <c r="F22" s="239"/>
      <c r="G22" s="239"/>
      <c r="H22" s="242"/>
      <c r="I22" s="298"/>
      <c r="N22" s="242"/>
      <c r="R22" s="242"/>
      <c r="U22" s="242" t="s">
        <v>211</v>
      </c>
    </row>
    <row r="23" spans="1:21" ht="15" customHeight="1">
      <c r="A23" s="318" t="s">
        <v>157</v>
      </c>
      <c r="B23" s="313" t="s">
        <v>158</v>
      </c>
      <c r="C23" s="314"/>
      <c r="D23" s="315"/>
      <c r="E23" s="316"/>
      <c r="F23" s="315"/>
      <c r="G23" s="315"/>
      <c r="H23" s="316"/>
      <c r="I23" s="317"/>
      <c r="N23" s="310" t="s">
        <v>205</v>
      </c>
      <c r="R23" s="310" t="s">
        <v>205</v>
      </c>
      <c r="U23" s="310" t="s">
        <v>212</v>
      </c>
    </row>
    <row r="24" spans="1:9" ht="15" customHeight="1">
      <c r="A24" s="294"/>
      <c r="B24" s="283"/>
      <c r="C24" s="243"/>
      <c r="D24" s="244"/>
      <c r="E24" s="242"/>
      <c r="F24" s="239"/>
      <c r="G24" s="239"/>
      <c r="H24" s="242"/>
      <c r="I24" s="298"/>
    </row>
    <row r="25" spans="1:18" ht="15" customHeight="1">
      <c r="A25" s="318" t="s">
        <v>159</v>
      </c>
      <c r="B25" s="313" t="s">
        <v>160</v>
      </c>
      <c r="C25" s="314"/>
      <c r="D25" s="324"/>
      <c r="E25" s="316"/>
      <c r="F25" s="315"/>
      <c r="G25" s="315"/>
      <c r="H25" s="316"/>
      <c r="I25" s="317"/>
      <c r="N25" s="434"/>
      <c r="R25" s="434"/>
    </row>
    <row r="26" spans="1:21" ht="15" customHeight="1">
      <c r="A26" s="294"/>
      <c r="B26" s="283"/>
      <c r="C26" s="271"/>
      <c r="D26" s="222"/>
      <c r="E26" s="242"/>
      <c r="F26" s="239"/>
      <c r="G26" s="239"/>
      <c r="H26" s="242"/>
      <c r="I26" s="298"/>
      <c r="N26" s="307" t="s">
        <v>242</v>
      </c>
      <c r="R26" s="307" t="s">
        <v>246</v>
      </c>
      <c r="U26" s="307" t="s">
        <v>250</v>
      </c>
    </row>
    <row r="27" spans="1:21" ht="15" customHeight="1">
      <c r="A27" s="325" t="s">
        <v>165</v>
      </c>
      <c r="B27" s="326" t="s">
        <v>166</v>
      </c>
      <c r="C27" s="327"/>
      <c r="D27" s="328"/>
      <c r="E27" s="329"/>
      <c r="F27" s="330"/>
      <c r="G27" s="330"/>
      <c r="H27" s="329"/>
      <c r="I27" s="331"/>
      <c r="N27" s="435"/>
      <c r="R27" s="435"/>
      <c r="U27" s="435"/>
    </row>
    <row r="28" spans="1:21" ht="13.5" customHeight="1">
      <c r="A28" s="296"/>
      <c r="B28" s="282"/>
      <c r="C28" s="281"/>
      <c r="D28" s="244"/>
      <c r="E28" s="243"/>
      <c r="F28" s="239"/>
      <c r="G28" s="239"/>
      <c r="H28" s="276"/>
      <c r="I28" s="300"/>
      <c r="N28" s="307" t="s">
        <v>243</v>
      </c>
      <c r="R28" s="307" t="s">
        <v>247</v>
      </c>
      <c r="U28" s="307" t="s">
        <v>251</v>
      </c>
    </row>
    <row r="29" spans="1:18" ht="15.75" customHeight="1" hidden="1">
      <c r="A29" s="301"/>
      <c r="B29" s="283"/>
      <c r="C29" s="245"/>
      <c r="D29" s="2"/>
      <c r="E29" s="276"/>
      <c r="F29" s="239"/>
      <c r="G29" s="239"/>
      <c r="H29" s="276"/>
      <c r="I29" s="300"/>
      <c r="N29" s="435"/>
      <c r="R29" s="435"/>
    </row>
    <row r="30" spans="1:18" ht="15" customHeight="1" hidden="1">
      <c r="A30" s="294"/>
      <c r="B30" s="284"/>
      <c r="C30" s="245"/>
      <c r="D30" s="244"/>
      <c r="E30" s="277"/>
      <c r="F30" s="239"/>
      <c r="G30" s="239"/>
      <c r="H30" s="277"/>
      <c r="I30" s="300"/>
      <c r="N30" s="435"/>
      <c r="R30" s="435"/>
    </row>
    <row r="31" spans="1:18" ht="15" customHeight="1">
      <c r="A31" s="332" t="s">
        <v>153</v>
      </c>
      <c r="B31" s="333" t="s">
        <v>196</v>
      </c>
      <c r="C31" s="334" t="s">
        <v>215</v>
      </c>
      <c r="D31" s="244"/>
      <c r="E31" s="278"/>
      <c r="F31" s="222"/>
      <c r="G31" s="222"/>
      <c r="H31" s="278"/>
      <c r="I31" s="300"/>
      <c r="N31" s="435"/>
      <c r="R31" s="435"/>
    </row>
    <row r="32" spans="1:21" ht="15" customHeight="1">
      <c r="A32" s="332"/>
      <c r="B32" s="333" t="s">
        <v>197</v>
      </c>
      <c r="C32" s="334" t="s">
        <v>216</v>
      </c>
      <c r="D32" s="244"/>
      <c r="E32" s="288"/>
      <c r="F32" s="222"/>
      <c r="G32" s="222"/>
      <c r="H32" s="278"/>
      <c r="I32" s="302"/>
      <c r="N32" s="307" t="s">
        <v>244</v>
      </c>
      <c r="R32" s="307" t="s">
        <v>248</v>
      </c>
      <c r="U32" s="307">
        <v>1</v>
      </c>
    </row>
    <row r="33" spans="1:21" ht="15" customHeight="1">
      <c r="A33" s="332"/>
      <c r="B33" s="333" t="s">
        <v>201</v>
      </c>
      <c r="C33" s="334">
        <v>10952</v>
      </c>
      <c r="D33" s="222"/>
      <c r="E33" s="278"/>
      <c r="F33" s="222"/>
      <c r="G33" s="222"/>
      <c r="H33" s="278"/>
      <c r="I33" s="303"/>
      <c r="N33" s="435"/>
      <c r="R33" s="435"/>
      <c r="U33" s="435"/>
    </row>
    <row r="34" spans="1:21" ht="15" customHeight="1">
      <c r="A34" s="332"/>
      <c r="B34" s="333" t="s">
        <v>202</v>
      </c>
      <c r="C34" s="334">
        <v>7113674</v>
      </c>
      <c r="D34" s="222"/>
      <c r="E34" s="278"/>
      <c r="F34" s="222"/>
      <c r="G34" s="222"/>
      <c r="H34" s="278"/>
      <c r="I34" s="303"/>
      <c r="N34" s="310" t="s">
        <v>245</v>
      </c>
      <c r="R34" s="310" t="s">
        <v>249</v>
      </c>
      <c r="U34" s="310" t="s">
        <v>252</v>
      </c>
    </row>
    <row r="35" spans="1:17" ht="15" customHeight="1">
      <c r="A35" s="332"/>
      <c r="B35" s="333" t="s">
        <v>203</v>
      </c>
      <c r="C35" s="334">
        <v>636010952</v>
      </c>
      <c r="D35" s="222"/>
      <c r="E35" s="278"/>
      <c r="F35" s="222"/>
      <c r="G35" s="222"/>
      <c r="H35" s="278"/>
      <c r="I35" s="303"/>
      <c r="Q35" s="2"/>
    </row>
    <row r="36" spans="1:9" ht="15" customHeight="1">
      <c r="A36" s="332"/>
      <c r="B36" s="333" t="s">
        <v>198</v>
      </c>
      <c r="C36" s="334" t="s">
        <v>217</v>
      </c>
      <c r="D36" s="222"/>
      <c r="E36" s="278"/>
      <c r="F36" s="222"/>
      <c r="G36" s="222"/>
      <c r="H36" s="278"/>
      <c r="I36" s="303"/>
    </row>
    <row r="37" spans="1:18" ht="15" customHeight="1">
      <c r="A37" s="332"/>
      <c r="B37" s="333" t="s">
        <v>199</v>
      </c>
      <c r="C37" s="334"/>
      <c r="D37" s="239"/>
      <c r="E37" s="339" t="s">
        <v>223</v>
      </c>
      <c r="F37" s="222"/>
      <c r="G37" s="222"/>
      <c r="H37" s="278"/>
      <c r="I37" s="340"/>
      <c r="N37" s="395" t="s">
        <v>269</v>
      </c>
      <c r="R37" s="307" t="s">
        <v>259</v>
      </c>
    </row>
    <row r="38" spans="1:18" ht="15" customHeight="1">
      <c r="A38" s="332"/>
      <c r="B38" s="333" t="s">
        <v>200</v>
      </c>
      <c r="C38" s="334" t="s">
        <v>221</v>
      </c>
      <c r="D38" s="239"/>
      <c r="E38" s="278"/>
      <c r="F38" s="222"/>
      <c r="G38" s="222"/>
      <c r="H38" s="278"/>
      <c r="I38" s="341"/>
      <c r="N38" s="389"/>
      <c r="R38" s="435"/>
    </row>
    <row r="39" spans="1:18" ht="15" customHeight="1">
      <c r="A39" s="294"/>
      <c r="B39" s="284"/>
      <c r="C39" s="245"/>
      <c r="D39" s="239"/>
      <c r="E39" s="278" t="s">
        <v>278</v>
      </c>
      <c r="F39" s="222"/>
      <c r="G39" s="222"/>
      <c r="H39" s="278"/>
      <c r="I39" s="341"/>
      <c r="N39" s="395" t="s">
        <v>270</v>
      </c>
      <c r="R39" s="307" t="s">
        <v>266</v>
      </c>
    </row>
    <row r="40" spans="1:18" ht="15" customHeight="1">
      <c r="A40" s="332" t="s">
        <v>161</v>
      </c>
      <c r="B40" s="333" t="s">
        <v>162</v>
      </c>
      <c r="C40" s="334" t="s">
        <v>261</v>
      </c>
      <c r="D40" s="239"/>
      <c r="E40" s="278"/>
      <c r="F40" s="222"/>
      <c r="G40" s="222"/>
      <c r="H40" s="278"/>
      <c r="I40" s="341"/>
      <c r="N40" s="389"/>
      <c r="R40" s="431"/>
    </row>
    <row r="41" spans="1:18" ht="15" customHeight="1">
      <c r="A41" s="294"/>
      <c r="B41" s="284"/>
      <c r="C41" s="245"/>
      <c r="D41" s="239"/>
      <c r="E41" s="278" t="s">
        <v>279</v>
      </c>
      <c r="F41" s="222"/>
      <c r="G41" s="222"/>
      <c r="H41" s="278"/>
      <c r="I41" s="341"/>
      <c r="N41" s="453" t="s">
        <v>271</v>
      </c>
      <c r="R41" s="307" t="s">
        <v>267</v>
      </c>
    </row>
    <row r="42" spans="1:18" ht="15" customHeight="1">
      <c r="A42" s="332" t="s">
        <v>163</v>
      </c>
      <c r="B42" s="333" t="s">
        <v>164</v>
      </c>
      <c r="C42" s="334" t="s">
        <v>262</v>
      </c>
      <c r="D42" s="239"/>
      <c r="E42" s="279"/>
      <c r="F42" s="240"/>
      <c r="G42" s="240"/>
      <c r="H42" s="279"/>
      <c r="I42" s="303"/>
      <c r="N42" s="389"/>
      <c r="R42" s="435"/>
    </row>
    <row r="43" spans="1:18" ht="15" customHeight="1">
      <c r="A43" s="294"/>
      <c r="B43" s="284"/>
      <c r="C43" s="245"/>
      <c r="D43" s="222"/>
      <c r="E43" s="278"/>
      <c r="F43" s="222"/>
      <c r="G43" s="222"/>
      <c r="H43" s="278"/>
      <c r="I43" s="303"/>
      <c r="N43" s="395" t="s">
        <v>272</v>
      </c>
      <c r="R43" s="310" t="s">
        <v>268</v>
      </c>
    </row>
    <row r="44" spans="1:9" ht="15" customHeight="1">
      <c r="A44" s="332" t="s">
        <v>167</v>
      </c>
      <c r="B44" s="333" t="s">
        <v>168</v>
      </c>
      <c r="C44" s="334" t="s">
        <v>263</v>
      </c>
      <c r="D44" s="222"/>
      <c r="E44" s="278"/>
      <c r="F44" s="222"/>
      <c r="G44" s="222"/>
      <c r="H44" s="278"/>
      <c r="I44" s="303"/>
    </row>
    <row r="45" spans="1:9" ht="15" customHeight="1">
      <c r="A45" s="294"/>
      <c r="B45" s="284"/>
      <c r="C45" s="245"/>
      <c r="D45" s="222"/>
      <c r="E45" s="278"/>
      <c r="F45" s="222"/>
      <c r="G45" s="222"/>
      <c r="H45" s="278"/>
      <c r="I45" s="303"/>
    </row>
    <row r="46" spans="1:9" ht="15" customHeight="1">
      <c r="A46" s="332" t="s">
        <v>169</v>
      </c>
      <c r="B46" s="335" t="s">
        <v>174</v>
      </c>
      <c r="C46" s="334" t="s">
        <v>264</v>
      </c>
      <c r="D46" s="222"/>
      <c r="E46" s="278"/>
      <c r="F46" s="222"/>
      <c r="G46" s="222"/>
      <c r="H46" s="278"/>
      <c r="I46" s="303"/>
    </row>
    <row r="47" spans="1:9" ht="15" customHeight="1">
      <c r="A47" s="332"/>
      <c r="B47" s="333"/>
      <c r="C47" s="334" t="s">
        <v>265</v>
      </c>
      <c r="D47" s="222"/>
      <c r="E47" s="278"/>
      <c r="F47" s="222"/>
      <c r="G47" s="222"/>
      <c r="H47" s="278"/>
      <c r="I47" s="303"/>
    </row>
    <row r="48" spans="1:9" ht="15" customHeight="1">
      <c r="A48" s="294"/>
      <c r="B48" s="284"/>
      <c r="C48" s="245"/>
      <c r="D48" s="222"/>
      <c r="E48" s="278"/>
      <c r="F48" s="222"/>
      <c r="G48" s="222"/>
      <c r="H48" s="278"/>
      <c r="I48" s="303"/>
    </row>
    <row r="49" spans="1:9" ht="15" customHeight="1">
      <c r="A49" s="332" t="s">
        <v>171</v>
      </c>
      <c r="B49" s="333" t="s">
        <v>170</v>
      </c>
      <c r="C49" s="334"/>
      <c r="D49" s="222"/>
      <c r="E49" s="278"/>
      <c r="F49" s="222"/>
      <c r="G49" s="222"/>
      <c r="H49" s="278"/>
      <c r="I49" s="303"/>
    </row>
    <row r="50" spans="1:9" ht="15" customHeight="1">
      <c r="A50" s="294"/>
      <c r="B50" s="284"/>
      <c r="C50" s="245"/>
      <c r="D50" s="222"/>
      <c r="E50" s="222"/>
      <c r="F50" s="222"/>
      <c r="G50" s="222"/>
      <c r="H50" s="222"/>
      <c r="I50" s="247"/>
    </row>
    <row r="51" spans="1:9" ht="15" customHeight="1" thickBot="1">
      <c r="A51" s="336" t="s">
        <v>172</v>
      </c>
      <c r="B51" s="337" t="s">
        <v>173</v>
      </c>
      <c r="C51" s="338" t="s">
        <v>241</v>
      </c>
      <c r="D51" s="250"/>
      <c r="E51" s="250"/>
      <c r="F51" s="250"/>
      <c r="G51" s="250"/>
      <c r="H51" s="250"/>
      <c r="I51" s="304"/>
    </row>
    <row r="52" spans="1:9" ht="15" customHeight="1">
      <c r="A52" s="275"/>
      <c r="B52" s="252"/>
      <c r="C52" s="243"/>
      <c r="D52" s="222"/>
      <c r="E52" s="222"/>
      <c r="F52" s="222"/>
      <c r="G52" s="222"/>
      <c r="H52" s="222"/>
      <c r="I52" s="272"/>
    </row>
    <row r="53" spans="1:9" ht="15" customHeight="1">
      <c r="A53" s="275"/>
      <c r="B53" s="252"/>
      <c r="C53" s="243"/>
      <c r="D53" s="222"/>
      <c r="E53" s="222"/>
      <c r="F53" s="222"/>
      <c r="G53" s="222"/>
      <c r="H53" s="222"/>
      <c r="I53" s="239"/>
    </row>
    <row r="54" spans="1:9" ht="15" customHeight="1">
      <c r="A54" s="275"/>
      <c r="B54" s="252"/>
      <c r="C54" s="243"/>
      <c r="D54" s="222"/>
      <c r="E54" s="222"/>
      <c r="F54" s="222"/>
      <c r="G54" s="222"/>
      <c r="H54" s="222"/>
      <c r="I54" s="239"/>
    </row>
    <row r="55" spans="1:9" ht="15" customHeight="1">
      <c r="A55" s="275"/>
      <c r="B55" s="252"/>
      <c r="C55" s="243"/>
      <c r="D55" s="222"/>
      <c r="E55" s="222"/>
      <c r="F55" s="222"/>
      <c r="G55" s="222"/>
      <c r="H55" s="222"/>
      <c r="I55" s="239"/>
    </row>
    <row r="56" spans="1:9" ht="15" customHeight="1">
      <c r="A56" s="275"/>
      <c r="B56" s="252"/>
      <c r="C56" s="243"/>
      <c r="D56" s="222"/>
      <c r="E56" s="222"/>
      <c r="F56" s="222"/>
      <c r="G56" s="222"/>
      <c r="H56" s="222"/>
      <c r="I56" s="239"/>
    </row>
    <row r="57" spans="1:9" ht="15" customHeight="1">
      <c r="A57" s="275"/>
      <c r="B57" s="252"/>
      <c r="C57" s="243"/>
      <c r="D57" s="222"/>
      <c r="E57" s="222"/>
      <c r="F57" s="222"/>
      <c r="G57" s="222"/>
      <c r="H57" s="222"/>
      <c r="I57" s="239"/>
    </row>
    <row r="58" spans="1:9" ht="15" customHeight="1">
      <c r="A58" s="275"/>
      <c r="B58" s="252"/>
      <c r="C58" s="243"/>
      <c r="D58" s="222"/>
      <c r="E58" s="222"/>
      <c r="F58" s="249"/>
      <c r="G58" s="222"/>
      <c r="H58" s="222"/>
      <c r="I58" s="239"/>
    </row>
    <row r="59" spans="1:9" ht="15" customHeight="1">
      <c r="A59" s="275"/>
      <c r="B59" s="252"/>
      <c r="C59" s="243"/>
      <c r="D59" s="222"/>
      <c r="E59" s="222"/>
      <c r="F59" s="249"/>
      <c r="G59" s="222"/>
      <c r="H59" s="222"/>
      <c r="I59" s="239"/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5.75">
      <c r="A61" s="2"/>
      <c r="B61" s="2"/>
      <c r="C61" s="2"/>
      <c r="D61" s="2"/>
      <c r="E61" s="2"/>
      <c r="F61" s="2"/>
      <c r="G61" s="2"/>
      <c r="H61" s="2"/>
      <c r="I61" s="2"/>
    </row>
    <row r="62" spans="1:9" ht="15" customHeight="1">
      <c r="A62" s="274"/>
      <c r="B62" s="258"/>
      <c r="C62" s="258"/>
      <c r="D62" s="258"/>
      <c r="E62" s="258"/>
      <c r="F62" s="258"/>
      <c r="G62" s="258"/>
      <c r="H62" s="258"/>
      <c r="I62" s="258"/>
    </row>
    <row r="63" spans="1:9" ht="16.5">
      <c r="A63" s="2"/>
      <c r="B63" s="258"/>
      <c r="C63" s="258"/>
      <c r="D63" s="258"/>
      <c r="E63" s="258"/>
      <c r="F63" s="258"/>
      <c r="G63" s="258"/>
      <c r="H63" s="258"/>
      <c r="I63" s="258"/>
    </row>
    <row r="64" spans="1:9" ht="15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2"/>
      <c r="E66" s="2"/>
      <c r="F66" s="2"/>
      <c r="G66" s="2"/>
      <c r="H66" s="2"/>
      <c r="I66" s="2"/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2"/>
      <c r="B69" s="2"/>
      <c r="C69" s="2"/>
      <c r="D69" s="2"/>
      <c r="E69" s="2"/>
      <c r="F69" s="2"/>
      <c r="G69" s="2"/>
      <c r="H69" s="2"/>
      <c r="I69" s="2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73" spans="1:9" ht="15.75">
      <c r="A73" s="2"/>
      <c r="B73" s="2"/>
      <c r="C73" s="2"/>
      <c r="D73" s="2"/>
      <c r="E73" s="2"/>
      <c r="F73" s="2"/>
      <c r="G73" s="2"/>
      <c r="H73" s="2"/>
      <c r="I73" s="2"/>
    </row>
    <row r="74" spans="1:9" ht="15.75">
      <c r="A74" s="2"/>
      <c r="B74" s="2"/>
      <c r="C74" s="2"/>
      <c r="D74" s="2"/>
      <c r="E74" s="2"/>
      <c r="F74" s="2"/>
      <c r="G74" s="2"/>
      <c r="H74" s="2"/>
      <c r="I74" s="2"/>
    </row>
  </sheetData>
  <mergeCells count="2">
    <mergeCell ref="B1:H1"/>
    <mergeCell ref="B4:H4"/>
  </mergeCells>
  <printOptions/>
  <pageMargins left="0.7480314960629921" right="0.15748031496062992" top="0.1968503937007874" bottom="0.1968503937007874" header="0.5118110236220472" footer="0.11811023622047245"/>
  <pageSetup horizontalDpi="300" verticalDpi="300" orientation="landscape" paperSize="9" scale="71" r:id="rId1"/>
  <headerFooter alignWithMargins="0">
    <oddFooter>&amp;L&amp;"Courier New Cyr,Bold Italic"&amp;8Norwegian Gas Carriers
OSLO
</oddFooter>
  </headerFooter>
  <rowBreaks count="2" manualBreakCount="2">
    <brk id="56" max="8" man="1"/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 BGI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  Koshelev</dc:creator>
  <cp:keywords/>
  <dc:description/>
  <cp:lastModifiedBy>Олег</cp:lastModifiedBy>
  <cp:lastPrinted>2001-02-15T22:14:24Z</cp:lastPrinted>
  <dcterms:created xsi:type="dcterms:W3CDTF">1997-04-18T02:31:40Z</dcterms:created>
  <dcterms:modified xsi:type="dcterms:W3CDTF">2006-10-28T00:39:18Z</dcterms:modified>
  <cp:category/>
  <cp:version/>
  <cp:contentType/>
  <cp:contentStatus/>
</cp:coreProperties>
</file>